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GMINA DOBRYSZYCE\Załączniki\"/>
    </mc:Choice>
  </mc:AlternateContent>
  <xr:revisionPtr revIDLastSave="0" documentId="13_ncr:1_{96B05161-9B04-47EA-AC70-F3FFEC47183E}" xr6:coauthVersionLast="47" xr6:coauthVersionMax="47" xr10:uidLastSave="{00000000-0000-0000-0000-000000000000}"/>
  <workbookProtection workbookPassword="DCEA" lockStructure="1"/>
  <bookViews>
    <workbookView xWindow="-120" yWindow="-120" windowWidth="25440" windowHeight="15390" xr2:uid="{00000000-000D-0000-FFFF-FFFF00000000}"/>
  </bookViews>
  <sheets>
    <sheet name="Załącznik 2B" sheetId="1" r:id="rId1"/>
  </sheets>
  <definedNames>
    <definedName name="_xlnm.Print_Area" localSheetId="0">'Załącznik 2B'!$A$1:$M$49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1" l="1"/>
  <c r="I32" i="1"/>
  <c r="G32" i="1"/>
  <c r="F32" i="1"/>
  <c r="G39" i="1"/>
  <c r="G35" i="1"/>
  <c r="G31" i="1"/>
  <c r="G30" i="1"/>
  <c r="H42" i="1"/>
  <c r="H41" i="1"/>
  <c r="G42" i="1"/>
  <c r="I42" i="1" s="1"/>
  <c r="G41" i="1"/>
  <c r="I41" i="1" s="1"/>
  <c r="F42" i="1"/>
  <c r="F41" i="1"/>
  <c r="G38" i="1"/>
  <c r="H39" i="1"/>
  <c r="H38" i="1"/>
  <c r="F39" i="1"/>
  <c r="F38" i="1"/>
  <c r="H36" i="1"/>
  <c r="H35" i="1"/>
  <c r="H34" i="1"/>
  <c r="G34" i="1"/>
  <c r="F36" i="1"/>
  <c r="I36" i="1" s="1"/>
  <c r="F35" i="1"/>
  <c r="F34" i="1"/>
  <c r="G29" i="1"/>
  <c r="F31" i="1"/>
  <c r="F30" i="1"/>
  <c r="F29" i="1"/>
  <c r="G27" i="1"/>
  <c r="H27" i="1"/>
  <c r="F27" i="1"/>
  <c r="H26" i="1"/>
  <c r="F26" i="1"/>
  <c r="G24" i="1"/>
  <c r="H24" i="1"/>
  <c r="F24" i="1"/>
  <c r="I39" i="1" l="1"/>
  <c r="I35" i="1"/>
  <c r="I31" i="1"/>
  <c r="I30" i="1"/>
  <c r="I34" i="1"/>
  <c r="I38" i="1"/>
  <c r="I29" i="1"/>
  <c r="I27" i="1"/>
  <c r="I26" i="1"/>
  <c r="I24" i="1"/>
  <c r="J45" i="1" l="1"/>
</calcChain>
</file>

<file path=xl/sharedStrings.xml><?xml version="1.0" encoding="utf-8"?>
<sst xmlns="http://schemas.openxmlformats.org/spreadsheetml/2006/main" count="79" uniqueCount="67">
  <si>
    <t>Lp</t>
  </si>
  <si>
    <t>Oferta cenowa za ubezpieczenie pojazdów</t>
  </si>
  <si>
    <t>2.</t>
  </si>
  <si>
    <t>Marka</t>
  </si>
  <si>
    <t>1.2.</t>
  </si>
  <si>
    <t>1.1.</t>
  </si>
  <si>
    <t>Ubezpieczenie pojazdów</t>
  </si>
  <si>
    <t>1.</t>
  </si>
  <si>
    <t>SZCZEGÓŁOWA KALKULACJA OFEROWANEJ CENY - FORMULARZ CENOWY</t>
  </si>
  <si>
    <t>Załącznik nr 2B. Wzór załącznika do formularza ofertowego „szczegółowa kalkulacja oferowanej ceny”</t>
  </si>
  <si>
    <t>Składka za okres obowiązywania Umowy Generalnej Ubezpieczenia</t>
  </si>
  <si>
    <t>PRZYCZEPY</t>
  </si>
  <si>
    <t>L.p.</t>
  </si>
  <si>
    <t>Kategoria pojazdów</t>
  </si>
  <si>
    <t>3.</t>
  </si>
  <si>
    <t>przyczepy</t>
  </si>
  <si>
    <t>4.</t>
  </si>
  <si>
    <t>Składki i stopy składek za ubezpieczenie pojazdów mechanicznych w okresie obowiązywania Umowy Generalnej Ubezpieczenia:</t>
  </si>
  <si>
    <t>Roczna składka za obowiązkowe ubezpieczenie OC posiadacza pojazdu (w zł)</t>
  </si>
  <si>
    <t>Roczna składka za ubezpieczenie NNW kierowcy i pasażerów (w zł)</t>
  </si>
  <si>
    <t>Roczna składka za ubezpieczenie NNW kierowcy i pasażerów</t>
  </si>
  <si>
    <t>Roczna składka za obowiązkowe ubezpieczenie OC posiadacza pojazdu</t>
  </si>
  <si>
    <t>Oferta cenowa za ubezpieczenie pojazdów Ubezpieczającego w okresie obowiązywania Umowy Generalnej Ubezpieczenia:</t>
  </si>
  <si>
    <t>samochody osobowe i ciężarowe do 3,5 t DMC</t>
  </si>
  <si>
    <t>samochody specjalne</t>
  </si>
  <si>
    <t>SAMOCHODY OSOBOWE I CIĘŻAROWE DO 3,5 T DMC</t>
  </si>
  <si>
    <t>SAMOCHODY SPECJALNE</t>
  </si>
  <si>
    <t>STAR</t>
  </si>
  <si>
    <t>-</t>
  </si>
  <si>
    <t>Nr rejestracyjny</t>
  </si>
  <si>
    <t>AUTOSAN</t>
  </si>
  <si>
    <t>5.</t>
  </si>
  <si>
    <t>ciągniki rolnicze</t>
  </si>
  <si>
    <t>CIĄGNIKI ROLNICZE</t>
  </si>
  <si>
    <t>Maksymalnie zaoferowana cena z uwzględnieniem 20% przewidywanego wzrostu składki z tytułu doubezpieczeń (do przeniesienia do oferty - pkt 4 - Część 2)</t>
  </si>
  <si>
    <t>Stopa składki za ubezpieczenie pojazdu od uszkodzeń i kradzieży (%)</t>
  </si>
  <si>
    <t>Szczegółową kalkulacje oferowanej ceny należy podpisać w sposób wskazany w SWZ.</t>
  </si>
  <si>
    <t>6.</t>
  </si>
  <si>
    <t xml:space="preserve">pojazdy wolnobieżne </t>
  </si>
  <si>
    <t>IVECO</t>
  </si>
  <si>
    <t>ERA O1288</t>
  </si>
  <si>
    <t>Przyczepa rolnicza</t>
  </si>
  <si>
    <t>Volvo</t>
  </si>
  <si>
    <t>ERA 3S84</t>
  </si>
  <si>
    <t>ERA 78EY</t>
  </si>
  <si>
    <t>ERA 88Y2</t>
  </si>
  <si>
    <t>ERA NT60</t>
  </si>
  <si>
    <t>ERA NJ88</t>
  </si>
  <si>
    <t>Suma ubezpieczenia</t>
  </si>
  <si>
    <t>Roczna składka za ubezpieczenie pojazdu od uszkodzeń i kradzieży</t>
  </si>
  <si>
    <t>Agregat prądotwórczy z przyczepą</t>
  </si>
  <si>
    <t>ERA YC24</t>
  </si>
  <si>
    <t>POJAZDY WOLNOBIEŻNE</t>
  </si>
  <si>
    <t>Przyczepa ciężarowa rolnicza- wóz asenizacyjny</t>
  </si>
  <si>
    <t>ERA 11470</t>
  </si>
  <si>
    <t>New Holland</t>
  </si>
  <si>
    <t>ERA 11X2</t>
  </si>
  <si>
    <t>ERA E10C</t>
  </si>
  <si>
    <t>Ostrówek</t>
  </si>
  <si>
    <t>brak</t>
  </si>
  <si>
    <t>Koparko-ładowarka New Holland</t>
  </si>
  <si>
    <t>John Deere-kosiarka samojezdna</t>
  </si>
  <si>
    <t>(pełna nazwa/firma, adres, w zależności od podmiotu: NIP /REGON, KRS/CEiDG)                                                                                 reprezentowany przez:                                                                                          (imię, nazwisko, stanowisko /podstawa do reprezentacji)</t>
  </si>
  <si>
    <t>autobusy</t>
  </si>
  <si>
    <t>AUTOBUSY</t>
  </si>
  <si>
    <t>PRONAR</t>
  </si>
  <si>
    <t>ERA 10546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</si>
</sst>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7">
    <xf numFmtId="0" fontId="0" fillId="0" borderId="0" xfId="0"/>
    <xf numFmtId="0" fontId="2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164" fontId="2" fillId="2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164" fontId="11" fillId="2" borderId="1" xfId="0" applyNumberFormat="1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164" fontId="2" fillId="4" borderId="0" xfId="0" applyNumberFormat="1" applyFont="1" applyFill="1" applyBorder="1" applyAlignment="1" applyProtection="1">
      <alignment horizontal="right" vertical="center"/>
      <protection hidden="1"/>
    </xf>
    <xf numFmtId="164" fontId="11" fillId="4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4" borderId="0" xfId="0" applyNumberFormat="1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right" vertical="center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164" fontId="8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9" fillId="3" borderId="2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right" vertical="center" wrapText="1"/>
      <protection hidden="1"/>
    </xf>
    <xf numFmtId="0" fontId="3" fillId="2" borderId="4" xfId="0" applyFont="1" applyFill="1" applyBorder="1" applyAlignment="1" applyProtection="1">
      <alignment horizontal="right" vertical="center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10" fillId="5" borderId="1" xfId="0" applyNumberFormat="1" applyFont="1" applyFill="1" applyBorder="1" applyAlignment="1" applyProtection="1">
      <alignment horizontal="right" vertical="center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164" fontId="10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showGridLines="0" tabSelected="1" showRuler="0" topLeftCell="A4" zoomScaleNormal="100" zoomScaleSheetLayoutView="100" workbookViewId="0">
      <selection activeCell="D4" sqref="D4:F4"/>
    </sheetView>
  </sheetViews>
  <sheetFormatPr defaultRowHeight="11.25" x14ac:dyDescent="0.2"/>
  <cols>
    <col min="1" max="1" width="9.140625" style="1"/>
    <col min="2" max="2" width="5.85546875" style="1" customWidth="1"/>
    <col min="3" max="3" width="15.140625" style="1" customWidth="1"/>
    <col min="4" max="4" width="9.7109375" style="1" customWidth="1"/>
    <col min="5" max="5" width="15.5703125" style="1" customWidth="1"/>
    <col min="6" max="6" width="14.85546875" style="1" customWidth="1"/>
    <col min="7" max="8" width="14.140625" style="1" customWidth="1"/>
    <col min="9" max="9" width="14.42578125" style="1" customWidth="1"/>
    <col min="10" max="10" width="12.7109375" style="1" customWidth="1"/>
    <col min="11" max="11" width="13.85546875" style="1" customWidth="1"/>
    <col min="12" max="12" width="14.85546875" style="1" customWidth="1"/>
    <col min="13" max="13" width="13.42578125" style="1" customWidth="1"/>
    <col min="14" max="14" width="9.140625" style="1"/>
    <col min="15" max="15" width="18" style="1" customWidth="1"/>
    <col min="16" max="16384" width="9.140625" style="1"/>
  </cols>
  <sheetData>
    <row r="1" spans="1:15" ht="15" customHeight="1" x14ac:dyDescent="0.2">
      <c r="A1" s="11" t="s">
        <v>9</v>
      </c>
      <c r="C1" s="11"/>
      <c r="D1" s="11"/>
      <c r="E1" s="11"/>
      <c r="F1" s="11"/>
      <c r="G1" s="11"/>
      <c r="H1" s="11"/>
      <c r="I1" s="11"/>
      <c r="J1" s="11"/>
      <c r="K1" s="10"/>
      <c r="L1" s="9"/>
      <c r="M1" s="9"/>
      <c r="N1" s="9"/>
      <c r="O1" s="9"/>
    </row>
    <row r="2" spans="1:15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M2" s="9"/>
      <c r="N2" s="9"/>
      <c r="O2" s="9"/>
    </row>
    <row r="4" spans="1:15" ht="108.75" customHeight="1" x14ac:dyDescent="0.2">
      <c r="D4" s="58" t="s">
        <v>62</v>
      </c>
      <c r="E4" s="58"/>
      <c r="F4" s="58"/>
      <c r="G4" s="8"/>
      <c r="H4" s="8"/>
    </row>
    <row r="5" spans="1:15" x14ac:dyDescent="0.2">
      <c r="D5" s="36"/>
      <c r="E5" s="36"/>
      <c r="F5" s="8"/>
      <c r="G5" s="8"/>
      <c r="H5" s="8"/>
    </row>
    <row r="6" spans="1:15" x14ac:dyDescent="0.2">
      <c r="D6" s="8"/>
      <c r="E6" s="8"/>
      <c r="F6" s="8"/>
      <c r="G6" s="8"/>
      <c r="H6" s="8"/>
    </row>
    <row r="7" spans="1:15" ht="15" customHeight="1" x14ac:dyDescent="0.2">
      <c r="B7" s="44" t="s">
        <v>8</v>
      </c>
      <c r="C7" s="44"/>
      <c r="D7" s="44"/>
      <c r="E7" s="44"/>
      <c r="F7" s="44"/>
      <c r="G7" s="44"/>
      <c r="H7" s="44"/>
      <c r="I7" s="44"/>
      <c r="J7" s="44"/>
      <c r="K7" s="44"/>
      <c r="L7" s="7"/>
      <c r="M7" s="7"/>
      <c r="N7" s="7"/>
      <c r="O7" s="7"/>
    </row>
    <row r="8" spans="1:15" x14ac:dyDescent="0.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customHeight="1" x14ac:dyDescent="0.2">
      <c r="B9" s="4" t="s">
        <v>7</v>
      </c>
      <c r="C9" s="4" t="s">
        <v>6</v>
      </c>
      <c r="D9" s="4"/>
      <c r="E9" s="4"/>
      <c r="F9" s="4"/>
      <c r="G9" s="4"/>
      <c r="H9" s="4"/>
      <c r="I9" s="4"/>
      <c r="J9" s="4"/>
      <c r="K9" s="4"/>
      <c r="L9" s="5"/>
      <c r="M9" s="5"/>
      <c r="N9" s="5"/>
      <c r="O9" s="5"/>
    </row>
    <row r="10" spans="1:15" x14ac:dyDescent="0.2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33" customHeight="1" x14ac:dyDescent="0.2">
      <c r="B11" s="6"/>
      <c r="C11" s="3" t="s">
        <v>5</v>
      </c>
      <c r="D11" s="45" t="s">
        <v>17</v>
      </c>
      <c r="E11" s="45"/>
      <c r="F11" s="45"/>
      <c r="G11" s="45"/>
      <c r="H11" s="45"/>
      <c r="I11" s="45"/>
      <c r="J11" s="45"/>
      <c r="K11" s="45"/>
      <c r="L11" s="45"/>
      <c r="M11" s="5"/>
      <c r="N11" s="5"/>
      <c r="O11" s="5"/>
    </row>
    <row r="12" spans="1:15" ht="92.25" customHeight="1" x14ac:dyDescent="0.2">
      <c r="B12" s="6"/>
      <c r="C12" s="3"/>
      <c r="D12" s="2" t="s">
        <v>12</v>
      </c>
      <c r="E12" s="2" t="s">
        <v>13</v>
      </c>
      <c r="F12" s="2" t="s">
        <v>18</v>
      </c>
      <c r="G12" s="2" t="s">
        <v>35</v>
      </c>
      <c r="H12" s="2" t="s">
        <v>19</v>
      </c>
      <c r="I12" s="5"/>
      <c r="J12" s="5"/>
      <c r="K12" s="5"/>
    </row>
    <row r="13" spans="1:15" ht="33" customHeight="1" x14ac:dyDescent="0.2">
      <c r="B13" s="6"/>
      <c r="C13" s="3"/>
      <c r="D13" s="22" t="s">
        <v>7</v>
      </c>
      <c r="E13" s="23" t="s">
        <v>23</v>
      </c>
      <c r="F13" s="62"/>
      <c r="G13" s="63"/>
      <c r="H13" s="64"/>
      <c r="I13" s="5"/>
      <c r="J13" s="5"/>
      <c r="K13" s="5"/>
    </row>
    <row r="14" spans="1:15" ht="33" customHeight="1" x14ac:dyDescent="0.2">
      <c r="B14" s="6"/>
      <c r="C14" s="3"/>
      <c r="D14" s="22" t="s">
        <v>2</v>
      </c>
      <c r="E14" s="23" t="s">
        <v>24</v>
      </c>
      <c r="F14" s="62"/>
      <c r="G14" s="63"/>
      <c r="H14" s="64"/>
      <c r="I14" s="5"/>
      <c r="J14" s="5"/>
      <c r="K14" s="5"/>
    </row>
    <row r="15" spans="1:15" ht="32.25" customHeight="1" x14ac:dyDescent="0.2">
      <c r="D15" s="22" t="s">
        <v>14</v>
      </c>
      <c r="E15" s="23" t="s">
        <v>15</v>
      </c>
      <c r="F15" s="62"/>
      <c r="G15" s="63"/>
      <c r="H15" s="59"/>
    </row>
    <row r="16" spans="1:15" ht="32.25" customHeight="1" x14ac:dyDescent="0.2">
      <c r="D16" s="22" t="s">
        <v>16</v>
      </c>
      <c r="E16" s="23" t="s">
        <v>38</v>
      </c>
      <c r="F16" s="62"/>
      <c r="G16" s="63"/>
      <c r="H16" s="65"/>
    </row>
    <row r="17" spans="2:12" ht="32.25" customHeight="1" x14ac:dyDescent="0.2">
      <c r="D17" s="22" t="s">
        <v>31</v>
      </c>
      <c r="E17" s="23" t="s">
        <v>32</v>
      </c>
      <c r="F17" s="62"/>
      <c r="G17" s="63"/>
      <c r="H17" s="66"/>
    </row>
    <row r="18" spans="2:12" ht="29.25" customHeight="1" x14ac:dyDescent="0.2">
      <c r="D18" s="22" t="s">
        <v>37</v>
      </c>
      <c r="E18" s="23" t="s">
        <v>63</v>
      </c>
      <c r="F18" s="62"/>
      <c r="G18" s="63"/>
      <c r="H18" s="64"/>
    </row>
    <row r="19" spans="2:12" ht="29.25" customHeight="1" x14ac:dyDescent="0.2">
      <c r="D19" s="31"/>
      <c r="E19" s="31"/>
      <c r="F19" s="32"/>
      <c r="G19" s="37"/>
      <c r="H19" s="37"/>
      <c r="I19" s="33"/>
      <c r="J19" s="33"/>
    </row>
    <row r="20" spans="2:12" ht="18" customHeight="1" x14ac:dyDescent="0.2">
      <c r="B20" s="4"/>
      <c r="C20" s="3" t="s">
        <v>4</v>
      </c>
      <c r="D20" s="45" t="s">
        <v>22</v>
      </c>
      <c r="E20" s="45"/>
      <c r="F20" s="45"/>
      <c r="G20" s="45"/>
      <c r="H20" s="45"/>
      <c r="I20" s="45"/>
      <c r="J20" s="45"/>
      <c r="K20" s="45"/>
      <c r="L20" s="45"/>
    </row>
    <row r="21" spans="2:12" ht="12.75" x14ac:dyDescent="0.2">
      <c r="B21" s="4"/>
      <c r="D21" s="21"/>
      <c r="E21" s="21"/>
      <c r="F21" s="21"/>
      <c r="G21" s="21"/>
      <c r="H21" s="21"/>
      <c r="I21" s="21"/>
      <c r="J21" s="21"/>
      <c r="K21" s="21"/>
    </row>
    <row r="22" spans="2:12" ht="56.25" x14ac:dyDescent="0.2">
      <c r="B22" s="14" t="s">
        <v>0</v>
      </c>
      <c r="C22" s="14" t="s">
        <v>3</v>
      </c>
      <c r="D22" s="14" t="s">
        <v>29</v>
      </c>
      <c r="E22" s="14" t="s">
        <v>48</v>
      </c>
      <c r="F22" s="2" t="s">
        <v>21</v>
      </c>
      <c r="G22" s="25" t="s">
        <v>49</v>
      </c>
      <c r="H22" s="25" t="s">
        <v>20</v>
      </c>
      <c r="I22" s="15" t="s">
        <v>10</v>
      </c>
    </row>
    <row r="23" spans="2:12" ht="11.25" customHeight="1" x14ac:dyDescent="0.2">
      <c r="B23" s="49" t="s">
        <v>25</v>
      </c>
      <c r="C23" s="50"/>
      <c r="D23" s="50"/>
      <c r="E23" s="50"/>
      <c r="F23" s="50"/>
      <c r="G23" s="50"/>
      <c r="H23" s="50"/>
      <c r="I23" s="51"/>
    </row>
    <row r="24" spans="2:12" ht="22.5" customHeight="1" x14ac:dyDescent="0.2">
      <c r="B24" s="16">
        <v>1</v>
      </c>
      <c r="C24" s="27" t="s">
        <v>39</v>
      </c>
      <c r="D24" s="27" t="s">
        <v>40</v>
      </c>
      <c r="E24" s="24">
        <v>25400</v>
      </c>
      <c r="F24" s="13">
        <f>F13</f>
        <v>0</v>
      </c>
      <c r="G24" s="24">
        <f>ROUND((E24*G13),2)</f>
        <v>0</v>
      </c>
      <c r="H24" s="24">
        <f>H13</f>
        <v>0</v>
      </c>
      <c r="I24" s="24">
        <f>(F24+G24+H24)*2</f>
        <v>0</v>
      </c>
    </row>
    <row r="25" spans="2:12" ht="22.5" customHeight="1" x14ac:dyDescent="0.2">
      <c r="B25" s="46" t="s">
        <v>26</v>
      </c>
      <c r="C25" s="47"/>
      <c r="D25" s="47"/>
      <c r="E25" s="47"/>
      <c r="F25" s="47"/>
      <c r="G25" s="47"/>
      <c r="H25" s="47"/>
      <c r="I25" s="48"/>
    </row>
    <row r="26" spans="2:12" ht="22.5" customHeight="1" x14ac:dyDescent="0.2">
      <c r="B26" s="16">
        <v>1</v>
      </c>
      <c r="C26" s="12" t="s">
        <v>27</v>
      </c>
      <c r="D26" s="27" t="s">
        <v>43</v>
      </c>
      <c r="E26" s="24" t="s">
        <v>28</v>
      </c>
      <c r="F26" s="13">
        <f>F14</f>
        <v>0</v>
      </c>
      <c r="G26" s="24" t="s">
        <v>28</v>
      </c>
      <c r="H26" s="24">
        <f>H14</f>
        <v>0</v>
      </c>
      <c r="I26" s="24">
        <f>(SUM(F26:H26)*2)</f>
        <v>0</v>
      </c>
    </row>
    <row r="27" spans="2:12" ht="22.5" customHeight="1" x14ac:dyDescent="0.2">
      <c r="B27" s="16">
        <v>2</v>
      </c>
      <c r="C27" s="28" t="s">
        <v>42</v>
      </c>
      <c r="D27" s="27" t="s">
        <v>47</v>
      </c>
      <c r="E27" s="24">
        <v>514200</v>
      </c>
      <c r="F27" s="13">
        <f>F14</f>
        <v>0</v>
      </c>
      <c r="G27" s="24">
        <f>ROUND((E27*G14),2)</f>
        <v>0</v>
      </c>
      <c r="H27" s="24">
        <f>H14</f>
        <v>0</v>
      </c>
      <c r="I27" s="24">
        <f>(SUM(F27:H27)*2)</f>
        <v>0</v>
      </c>
    </row>
    <row r="28" spans="2:12" ht="22.5" customHeight="1" x14ac:dyDescent="0.2">
      <c r="B28" s="46" t="s">
        <v>11</v>
      </c>
      <c r="C28" s="47"/>
      <c r="D28" s="47"/>
      <c r="E28" s="47"/>
      <c r="F28" s="47"/>
      <c r="G28" s="47"/>
      <c r="H28" s="47"/>
      <c r="I28" s="48"/>
    </row>
    <row r="29" spans="2:12" ht="22.5" customHeight="1" x14ac:dyDescent="0.2">
      <c r="B29" s="16">
        <v>1</v>
      </c>
      <c r="C29" s="12" t="s">
        <v>41</v>
      </c>
      <c r="D29" s="27" t="s">
        <v>45</v>
      </c>
      <c r="E29" s="24">
        <v>4700</v>
      </c>
      <c r="F29" s="13">
        <f>F15</f>
        <v>0</v>
      </c>
      <c r="G29" s="24">
        <f>ROUND((E29*G15),2)</f>
        <v>0</v>
      </c>
      <c r="H29" s="29" t="s">
        <v>28</v>
      </c>
      <c r="I29" s="24">
        <f>(SUM(F29:H29)*2)</f>
        <v>0</v>
      </c>
    </row>
    <row r="30" spans="2:12" ht="22.5" customHeight="1" x14ac:dyDescent="0.2">
      <c r="B30" s="16">
        <v>2</v>
      </c>
      <c r="C30" s="12" t="s">
        <v>50</v>
      </c>
      <c r="D30" s="27" t="s">
        <v>51</v>
      </c>
      <c r="E30" s="24">
        <v>58100</v>
      </c>
      <c r="F30" s="20">
        <f>F15</f>
        <v>0</v>
      </c>
      <c r="G30" s="24">
        <f>ROUND((E30*G15),2)</f>
        <v>0</v>
      </c>
      <c r="H30" s="29" t="s">
        <v>28</v>
      </c>
      <c r="I30" s="24">
        <f t="shared" ref="I30:I32" si="0">(SUM(F30:H30)*2)</f>
        <v>0</v>
      </c>
    </row>
    <row r="31" spans="2:12" ht="22.5" customHeight="1" x14ac:dyDescent="0.2">
      <c r="B31" s="16">
        <v>3</v>
      </c>
      <c r="C31" s="12" t="s">
        <v>53</v>
      </c>
      <c r="D31" s="27" t="s">
        <v>54</v>
      </c>
      <c r="E31" s="24">
        <v>231240</v>
      </c>
      <c r="F31" s="20">
        <f>F15</f>
        <v>0</v>
      </c>
      <c r="G31" s="24">
        <f>ROUND((E31*G15),2)</f>
        <v>0</v>
      </c>
      <c r="H31" s="29" t="s">
        <v>28</v>
      </c>
      <c r="I31" s="24">
        <f t="shared" si="0"/>
        <v>0</v>
      </c>
    </row>
    <row r="32" spans="2:12" ht="22.5" customHeight="1" x14ac:dyDescent="0.2">
      <c r="B32" s="16">
        <v>4</v>
      </c>
      <c r="C32" s="28" t="s">
        <v>65</v>
      </c>
      <c r="D32" s="38" t="s">
        <v>66</v>
      </c>
      <c r="E32" s="24">
        <v>55900</v>
      </c>
      <c r="F32" s="41">
        <f>F15</f>
        <v>0</v>
      </c>
      <c r="G32" s="24">
        <f>ROUND((E32*G15),2)</f>
        <v>0</v>
      </c>
      <c r="H32" s="29" t="s">
        <v>28</v>
      </c>
      <c r="I32" s="24">
        <f>(SUM(F32:H32)*2)</f>
        <v>0</v>
      </c>
    </row>
    <row r="33" spans="2:12" ht="22.5" customHeight="1" x14ac:dyDescent="0.2">
      <c r="B33" s="46" t="s">
        <v>52</v>
      </c>
      <c r="C33" s="47"/>
      <c r="D33" s="47"/>
      <c r="E33" s="47"/>
      <c r="F33" s="47"/>
      <c r="G33" s="47"/>
      <c r="H33" s="47"/>
      <c r="I33" s="48"/>
    </row>
    <row r="34" spans="2:12" ht="22.5" customHeight="1" x14ac:dyDescent="0.2">
      <c r="B34" s="40">
        <v>1</v>
      </c>
      <c r="C34" s="12" t="s">
        <v>58</v>
      </c>
      <c r="D34" s="27" t="s">
        <v>59</v>
      </c>
      <c r="E34" s="24">
        <v>14900</v>
      </c>
      <c r="F34" s="20">
        <f>F16</f>
        <v>0</v>
      </c>
      <c r="G34" s="24">
        <f>ROUND((E34*G16),2)</f>
        <v>0</v>
      </c>
      <c r="H34" s="24">
        <f>H16</f>
        <v>0</v>
      </c>
      <c r="I34" s="24">
        <f>(SUM(F34:H34)*2)</f>
        <v>0</v>
      </c>
    </row>
    <row r="35" spans="2:12" ht="22.5" customHeight="1" x14ac:dyDescent="0.2">
      <c r="B35" s="40">
        <v>2</v>
      </c>
      <c r="C35" s="12" t="s">
        <v>60</v>
      </c>
      <c r="D35" s="27" t="s">
        <v>59</v>
      </c>
      <c r="E35" s="24">
        <v>399000</v>
      </c>
      <c r="F35" s="20">
        <f>F16</f>
        <v>0</v>
      </c>
      <c r="G35" s="24">
        <f>ROUND((E35*G16),2)</f>
        <v>0</v>
      </c>
      <c r="H35" s="24">
        <f>H16</f>
        <v>0</v>
      </c>
      <c r="I35" s="24">
        <f t="shared" ref="I35:I36" si="1">(SUM(F35:H35)*2)</f>
        <v>0</v>
      </c>
    </row>
    <row r="36" spans="2:12" ht="22.5" customHeight="1" x14ac:dyDescent="0.2">
      <c r="B36" s="40">
        <v>3</v>
      </c>
      <c r="C36" s="27" t="s">
        <v>61</v>
      </c>
      <c r="D36" s="27" t="s">
        <v>59</v>
      </c>
      <c r="E36" s="24" t="s">
        <v>28</v>
      </c>
      <c r="F36" s="20">
        <f>F16</f>
        <v>0</v>
      </c>
      <c r="G36" s="24" t="s">
        <v>28</v>
      </c>
      <c r="H36" s="24">
        <f>H16</f>
        <v>0</v>
      </c>
      <c r="I36" s="24">
        <f t="shared" si="1"/>
        <v>0</v>
      </c>
    </row>
    <row r="37" spans="2:12" ht="22.5" customHeight="1" x14ac:dyDescent="0.2">
      <c r="B37" s="46" t="s">
        <v>33</v>
      </c>
      <c r="C37" s="47"/>
      <c r="D37" s="47"/>
      <c r="E37" s="47"/>
      <c r="F37" s="47"/>
      <c r="G37" s="47"/>
      <c r="H37" s="47"/>
      <c r="I37" s="48"/>
    </row>
    <row r="38" spans="2:12" ht="22.5" customHeight="1" x14ac:dyDescent="0.2">
      <c r="B38" s="16">
        <v>1</v>
      </c>
      <c r="C38" s="12" t="s">
        <v>55</v>
      </c>
      <c r="D38" s="27" t="s">
        <v>56</v>
      </c>
      <c r="E38" s="24">
        <v>125700</v>
      </c>
      <c r="F38" s="20">
        <f>F17</f>
        <v>0</v>
      </c>
      <c r="G38" s="26">
        <f>ROUND((E38*G17),2)</f>
        <v>0</v>
      </c>
      <c r="H38" s="26">
        <f>H17</f>
        <v>0</v>
      </c>
      <c r="I38" s="24">
        <f>(SUM(F38:H38)*2)</f>
        <v>0</v>
      </c>
    </row>
    <row r="39" spans="2:12" ht="21.75" customHeight="1" x14ac:dyDescent="0.2">
      <c r="B39" s="16">
        <v>2</v>
      </c>
      <c r="C39" s="12" t="s">
        <v>55</v>
      </c>
      <c r="D39" s="27" t="s">
        <v>57</v>
      </c>
      <c r="E39" s="24">
        <v>405900</v>
      </c>
      <c r="F39" s="20">
        <f>F17</f>
        <v>0</v>
      </c>
      <c r="G39" s="26">
        <f>ROUND((E39*G17),2)</f>
        <v>0</v>
      </c>
      <c r="H39" s="26">
        <f>H17</f>
        <v>0</v>
      </c>
      <c r="I39" s="24">
        <f>(SUM(F39:H39)*2)</f>
        <v>0</v>
      </c>
    </row>
    <row r="40" spans="2:12" ht="18.75" customHeight="1" x14ac:dyDescent="0.2">
      <c r="B40" s="46" t="s">
        <v>64</v>
      </c>
      <c r="C40" s="47"/>
      <c r="D40" s="47"/>
      <c r="E40" s="47"/>
      <c r="F40" s="47"/>
      <c r="G40" s="47"/>
      <c r="H40" s="47"/>
      <c r="I40" s="47"/>
    </row>
    <row r="41" spans="2:12" ht="21" customHeight="1" x14ac:dyDescent="0.2">
      <c r="B41" s="16">
        <v>1</v>
      </c>
      <c r="C41" s="27" t="s">
        <v>30</v>
      </c>
      <c r="D41" s="27" t="s">
        <v>44</v>
      </c>
      <c r="E41" s="60">
        <v>24100</v>
      </c>
      <c r="F41" s="13">
        <f>F18</f>
        <v>0</v>
      </c>
      <c r="G41" s="60">
        <f>ROUND((E41*G18),2)</f>
        <v>0</v>
      </c>
      <c r="H41" s="60">
        <f>H18</f>
        <v>0</v>
      </c>
      <c r="I41" s="60">
        <f>(SUM(F41:H41)*2)</f>
        <v>0</v>
      </c>
    </row>
    <row r="42" spans="2:12" ht="21" customHeight="1" x14ac:dyDescent="0.2">
      <c r="B42" s="16">
        <v>2</v>
      </c>
      <c r="C42" s="61" t="s">
        <v>30</v>
      </c>
      <c r="D42" s="27" t="s">
        <v>46</v>
      </c>
      <c r="E42" s="60">
        <v>35100</v>
      </c>
      <c r="F42" s="13">
        <f>F18</f>
        <v>0</v>
      </c>
      <c r="G42" s="60">
        <f>ROUND((E42*G18),2)</f>
        <v>0</v>
      </c>
      <c r="H42" s="60">
        <f>H18</f>
        <v>0</v>
      </c>
      <c r="I42" s="60">
        <f>(SUM(F42:H42)*2)</f>
        <v>0</v>
      </c>
    </row>
    <row r="43" spans="2:12" ht="22.5" customHeight="1" x14ac:dyDescent="0.2">
      <c r="B43" s="4"/>
      <c r="D43" s="17"/>
      <c r="E43" s="17"/>
      <c r="F43" s="18"/>
      <c r="G43" s="18"/>
      <c r="H43" s="18"/>
      <c r="I43" s="19"/>
      <c r="J43" s="19"/>
    </row>
    <row r="44" spans="2:12" ht="15.75" x14ac:dyDescent="0.2">
      <c r="B44" s="4"/>
      <c r="D44" s="52" t="s">
        <v>1</v>
      </c>
      <c r="E44" s="53"/>
      <c r="F44" s="53"/>
      <c r="G44" s="53"/>
      <c r="H44" s="53"/>
      <c r="I44" s="54"/>
      <c r="J44" s="30">
        <f>SUM(I24:I24)+SUM(I26:I27)+SUM(I29:I32)+SUM(I34:I36)+SUM(I38:I39)+SUM(I41:I42)</f>
        <v>0</v>
      </c>
    </row>
    <row r="45" spans="2:12" ht="32.25" customHeight="1" x14ac:dyDescent="0.2">
      <c r="D45" s="55" t="s">
        <v>34</v>
      </c>
      <c r="E45" s="56"/>
      <c r="F45" s="56"/>
      <c r="G45" s="56"/>
      <c r="H45" s="56"/>
      <c r="I45" s="57"/>
      <c r="J45" s="30">
        <f>J44*1.2</f>
        <v>0</v>
      </c>
    </row>
    <row r="46" spans="2:12" ht="26.25" customHeight="1" x14ac:dyDescent="0.2">
      <c r="D46" s="39"/>
      <c r="E46" s="39"/>
      <c r="F46" s="39"/>
      <c r="G46" s="39"/>
      <c r="H46" s="39"/>
      <c r="I46" s="39"/>
      <c r="J46" s="34"/>
    </row>
    <row r="47" spans="2:12" ht="38.25" customHeight="1" x14ac:dyDescent="0.2">
      <c r="B47" s="42" t="s">
        <v>36</v>
      </c>
      <c r="C47" s="43"/>
      <c r="D47" s="43"/>
      <c r="E47" s="43"/>
      <c r="F47" s="43"/>
      <c r="G47" s="43"/>
      <c r="H47" s="43"/>
      <c r="I47" s="43"/>
      <c r="J47" s="43"/>
      <c r="K47" s="43"/>
    </row>
    <row r="48" spans="2:12" ht="40.5" customHeight="1" x14ac:dyDescent="0.2">
      <c r="L48" s="35"/>
    </row>
    <row r="49" spans="12:12" ht="11.25" customHeight="1" x14ac:dyDescent="0.2">
      <c r="L49" s="35"/>
    </row>
    <row r="50" spans="12:12" ht="81" customHeight="1" x14ac:dyDescent="0.2"/>
    <row r="51" spans="12:12" ht="81" customHeight="1" x14ac:dyDescent="0.2"/>
  </sheetData>
  <sheetProtection algorithmName="SHA-512" hashValue="65j2ff71nSUAJY62c/EiTtRF4UR9u10pUmj6AbhYYJ25xN6LPNWuLxFXLQaRJojHfcRE4j7lz6qzGN5iXx8zmg==" saltValue="LibdId+OVneLKDoBaDgzSA==" spinCount="100000" sheet="1" selectLockedCells="1"/>
  <mergeCells count="13">
    <mergeCell ref="B37:I37"/>
    <mergeCell ref="B40:I40"/>
    <mergeCell ref="B47:K47"/>
    <mergeCell ref="D4:F4"/>
    <mergeCell ref="B7:K7"/>
    <mergeCell ref="D20:L20"/>
    <mergeCell ref="D11:L11"/>
    <mergeCell ref="D44:I44"/>
    <mergeCell ref="D45:I45"/>
    <mergeCell ref="B23:I23"/>
    <mergeCell ref="B25:I25"/>
    <mergeCell ref="B28:I28"/>
    <mergeCell ref="B33:I33"/>
  </mergeCells>
  <phoneticPr fontId="8" type="noConversion"/>
  <dataValidations count="1">
    <dataValidation type="decimal" operator="greaterThan" allowBlank="1" showInputMessage="1" showErrorMessage="1" sqref="F15:G18 H18 F13:H14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Daria Pietruszka</cp:lastModifiedBy>
  <cp:lastPrinted>2016-02-25T09:21:51Z</cp:lastPrinted>
  <dcterms:created xsi:type="dcterms:W3CDTF">2013-11-27T08:47:05Z</dcterms:created>
  <dcterms:modified xsi:type="dcterms:W3CDTF">2022-08-12T10:29:16Z</dcterms:modified>
</cp:coreProperties>
</file>