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1E3D52AF-CF28-4606-8B72-E9152B2864D5}" xr6:coauthVersionLast="47" xr6:coauthVersionMax="47" xr10:uidLastSave="{00000000-0000-0000-0000-000000000000}"/>
  <bookViews>
    <workbookView xWindow="1710" yWindow="2460" windowWidth="18900" windowHeight="11055" xr2:uid="{00000000-000D-0000-FFFF-FFFF00000000}"/>
  </bookViews>
  <sheets>
    <sheet name="Załącznik 2A" sheetId="1" r:id="rId1"/>
  </sheets>
  <definedNames>
    <definedName name="_xlnm.Print_Area" localSheetId="0">'Załącznik 2A'!$A$1:$H$82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F30" i="1"/>
  <c r="F16" i="1"/>
  <c r="G16" i="1" s="1"/>
  <c r="F17" i="1"/>
  <c r="G17" i="1" s="1"/>
  <c r="H60" i="1"/>
  <c r="H61" i="1" s="1"/>
  <c r="E68" i="1" s="1"/>
  <c r="E52" i="1"/>
  <c r="F51" i="1"/>
  <c r="G51" i="1" s="1"/>
  <c r="G42" i="1" l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5" i="1"/>
  <c r="G15" i="1" s="1"/>
  <c r="F14" i="1"/>
  <c r="F13" i="1"/>
  <c r="G13" i="1" s="1"/>
  <c r="F12" i="1"/>
  <c r="H34" i="1"/>
  <c r="H35" i="1"/>
  <c r="H36" i="1"/>
  <c r="H37" i="1"/>
  <c r="H38" i="1"/>
  <c r="H39" i="1"/>
  <c r="H40" i="1"/>
  <c r="H41" i="1"/>
  <c r="G14" i="1" l="1"/>
  <c r="H43" i="1"/>
  <c r="F49" i="1"/>
  <c r="F50" i="1" s="1"/>
  <c r="G12" i="1"/>
  <c r="G49" i="1" l="1"/>
  <c r="F52" i="1"/>
  <c r="G50" i="1"/>
  <c r="G53" i="1" s="1"/>
  <c r="E67" i="1" s="1"/>
  <c r="E69" i="1" s="1"/>
</calcChain>
</file>

<file path=xl/sharedStrings.xml><?xml version="1.0" encoding="utf-8"?>
<sst xmlns="http://schemas.openxmlformats.org/spreadsheetml/2006/main" count="91" uniqueCount="77">
  <si>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</si>
  <si>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</si>
  <si>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</si>
  <si>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</si>
  <si>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</si>
  <si>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</si>
  <si>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</si>
  <si>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</si>
  <si>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</si>
  <si>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</si>
  <si>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</si>
  <si>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</si>
  <si>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</si>
  <si>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</si>
  <si>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</si>
  <si>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</si>
  <si>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</si>
  <si>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</si>
  <si>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</si>
  <si>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</si>
  <si>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</si>
  <si>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</si>
  <si>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</si>
  <si>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Środki obrotowe</t>
  </si>
  <si>
    <t>Zbiory biblioteczne</t>
  </si>
  <si>
    <t xml:space="preserve">1.2. </t>
  </si>
  <si>
    <t>Nakłady na adaptację pomieszczeń</t>
  </si>
  <si>
    <t>Oprogramowanie</t>
  </si>
  <si>
    <t>Maszyny do robót drogowych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</si>
  <si>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</si>
  <si>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</si>
  <si>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</si>
  <si>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</si>
  <si>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</si>
  <si>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</si>
  <si>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</si>
  <si>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</si>
  <si>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</si>
  <si>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</si>
  <si>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</si>
  <si>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</si>
  <si>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Budowle (wg wartości księgowej brutto)</t>
  </si>
  <si>
    <t>Pozostałe środki trwałe, wyposażenie, przedmioty podlegające jednorazowej amortyzacji</t>
  </si>
  <si>
    <t>OSP -  środki trwałe, wyposażenie, przedmioty podlegające jednorazowej amortyzacji</t>
  </si>
  <si>
    <t>L.p.</t>
  </si>
  <si>
    <t>Zakres ubezpieczenia</t>
  </si>
  <si>
    <t>Składka za roczny okres ochrony ubezpieczeniowej (w zł)</t>
  </si>
  <si>
    <t>Składka za okres obowiązywania Umowy Generalnej Ubezpieczenia (w zł)</t>
  </si>
  <si>
    <t>Oferta cenowa za koszty dodatkowe ponad sumę ubezpieczenia</t>
  </si>
  <si>
    <t>xxx</t>
  </si>
  <si>
    <t>Ogółem (do przeniesienia do tabeli w pkt. 1.2., wiersz 3, kolumna 3)</t>
  </si>
  <si>
    <t>Ogółem (do przeniesienia do tabeli w pkt. 1.2., wiersz 3, kolumna 4)</t>
  </si>
  <si>
    <t>Ogółem (do przeniesienia do tabeli w pkt. 1.2., wiersz 1, kolumna 3)</t>
  </si>
  <si>
    <t>Ogółem (do przeniesienia do tabeli w pkt. 1.2., wiersz 1, kolumna 4)</t>
  </si>
  <si>
    <t>Rodzaj ubezpieczenia</t>
  </si>
  <si>
    <t xml:space="preserve"> Ubezpieczenia mienia od wszystkich ryzyk (łącznie):</t>
  </si>
  <si>
    <t>oferta cenowa za ubezpieczenie mienia od wszystkich ryzyk - do przeniesienia do tabeli w pkt. 3., wiersz 1, kolumna 3</t>
  </si>
  <si>
    <t xml:space="preserve"> oferta cenowa za ubezpieczenie odpowiedzialności cywilnej do  przeniesienia do tabeli w pkt. 3., wiersz 2, kolumna 3</t>
  </si>
  <si>
    <t>(pełna nazwa/firma, adres, w zależności od podmiotu: NIP /REGON, KRS/CEiDG)
reprezentowany przez:
(imię, nazwisko, stanowisko /podstawa do reprezentacji)</t>
  </si>
  <si>
    <t>Załącznik nr 2A. Wzór załącznika do formularza ofertowego „szczegółowa kalkulacja oferowanej ceny dla Części 1”</t>
  </si>
  <si>
    <t xml:space="preserve">Budynki </t>
  </si>
  <si>
    <t>Mienie uczniowskie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</si>
  <si>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</si>
  <si>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</si>
  <si>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>Postanowienia dotyczące pokrycia kosztów poniesionych w celu przywrócenia uszkodzonego przedmiotu do stanu sprzed szkody</t>
  </si>
  <si>
    <t>Oferta cenowa za ubezpieczenie mienia od wszystkich ryzyk z uwzględnieniem 20% przewidywanego wzrostu składki z tytułu doubezpieczeń i dokonanych inwestycji</t>
  </si>
  <si>
    <t>Ubezpieczenie odpowiedzialności cywilnej wynikającej z prowadzonej działalności i posiadanego mienia, zakres zgodny z Działem II, Rozdział 1, Sekcja III</t>
  </si>
  <si>
    <t>Szczegółową kalkulacje oferowanej ceny należy podpisać w sposób wskazany w SWZ.</t>
  </si>
  <si>
    <t>8.</t>
  </si>
  <si>
    <t>Postanowienia dotyczące zwiększonych kosztów działalności</t>
  </si>
  <si>
    <t>(do przeniesienia do oferty - pkt 4, Część I)</t>
  </si>
  <si>
    <t>Monitoring</t>
  </si>
  <si>
    <t>Niskocenne składniki majątku</t>
  </si>
  <si>
    <t>Składka za okres ochrony ubezpieczeniowej 26.09.2022 - 25.10.2022 r. (w zł)</t>
  </si>
  <si>
    <t xml:space="preserve">oferta cenowa za ubezpieczenie mienia od wszystkich ryzyk </t>
  </si>
  <si>
    <t>Instalacja fotowoltaiczna</t>
  </si>
  <si>
    <t>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</si>
</sst>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protection hidden="1"/>
    </xf>
    <xf numFmtId="0" fontId="8" fillId="2" borderId="1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165" fontId="8" fillId="3" borderId="0" xfId="0" applyNumberFormat="1" applyFont="1" applyFill="1" applyBorder="1" applyAlignment="1" applyProtection="1">
      <alignment horizontal="right" vertical="center"/>
      <protection hidden="1"/>
    </xf>
    <xf numFmtId="16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right" vertical="center"/>
    </xf>
    <xf numFmtId="165" fontId="8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5" fillId="0" borderId="0" xfId="0" applyFont="1" applyFill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right" vertical="center"/>
      <protection hidden="1"/>
    </xf>
    <xf numFmtId="165" fontId="11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165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Protection="1">
      <protection hidden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165" fontId="1" fillId="2" borderId="3" xfId="0" applyNumberFormat="1" applyFont="1" applyFill="1" applyBorder="1" applyAlignment="1" applyProtection="1">
      <alignment vertical="center" wrapText="1"/>
      <protection hidden="1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7" xfId="0" applyFont="1" applyFill="1" applyBorder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8" xfId="0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right" vertical="center"/>
      <protection hidden="1"/>
    </xf>
    <xf numFmtId="0" fontId="10" fillId="2" borderId="8" xfId="0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left" wrapText="1"/>
    </xf>
    <xf numFmtId="0" fontId="9" fillId="2" borderId="7" xfId="0" applyFont="1" applyFill="1" applyBorder="1" applyAlignment="1" applyProtection="1">
      <alignment horizontal="right" vertical="center" wrapText="1"/>
      <protection hidden="1"/>
    </xf>
    <xf numFmtId="0" fontId="9" fillId="2" borderId="8" xfId="0" applyFont="1" applyFill="1" applyBorder="1" applyAlignment="1" applyProtection="1">
      <alignment horizontal="right" vertical="center" wrapText="1"/>
      <protection hidden="1"/>
    </xf>
    <xf numFmtId="0" fontId="9" fillId="2" borderId="2" xfId="0" applyFont="1" applyFill="1" applyBorder="1" applyAlignment="1" applyProtection="1">
      <alignment horizontal="right" vertical="center" wrapText="1"/>
      <protection hidden="1"/>
    </xf>
    <xf numFmtId="0" fontId="10" fillId="2" borderId="4" xfId="0" applyFont="1" applyFill="1" applyBorder="1" applyAlignment="1" applyProtection="1">
      <alignment horizontal="right" vertical="center" wrapText="1"/>
      <protection hidden="1"/>
    </xf>
    <xf numFmtId="0" fontId="10" fillId="2" borderId="5" xfId="0" applyFont="1" applyFill="1" applyBorder="1" applyAlignment="1" applyProtection="1">
      <alignment horizontal="right" vertical="center" wrapText="1"/>
      <protection hidden="1"/>
    </xf>
    <xf numFmtId="0" fontId="10" fillId="2" borderId="6" xfId="0" applyFont="1" applyFill="1" applyBorder="1" applyAlignment="1" applyProtection="1">
      <alignment horizontal="right" vertical="center" wrapText="1"/>
      <protection hidden="1"/>
    </xf>
    <xf numFmtId="0" fontId="10" fillId="2" borderId="10" xfId="0" applyFont="1" applyFill="1" applyBorder="1" applyAlignment="1" applyProtection="1">
      <alignment horizontal="right" vertical="center"/>
      <protection hidden="1"/>
    </xf>
    <xf numFmtId="0" fontId="10" fillId="2" borderId="11" xfId="0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topLeftCell="B33" zoomScaleNormal="100" zoomScaleSheetLayoutView="100" workbookViewId="0">
      <selection activeCell="G34" sqref="G34"/>
    </sheetView>
  </sheetViews>
  <sheetFormatPr defaultRowHeight="12" x14ac:dyDescent="0.2"/>
  <cols>
    <col min="1" max="1" width="4.85546875" style="3" customWidth="1"/>
    <col min="2" max="2" width="4.5703125" style="3" customWidth="1"/>
    <col min="3" max="3" width="28.28515625" style="3" customWidth="1"/>
    <col min="4" max="4" width="16.140625" style="3" customWidth="1"/>
    <col min="5" max="5" width="25.28515625" style="3" customWidth="1"/>
    <col min="6" max="6" width="16.85546875" style="3" customWidth="1"/>
    <col min="7" max="7" width="15" style="3" customWidth="1"/>
    <col min="8" max="8" width="14.42578125" style="3" customWidth="1"/>
    <col min="9" max="9" width="13.42578125" style="3" customWidth="1"/>
    <col min="10" max="11" width="22.42578125" style="3" bestFit="1" customWidth="1"/>
    <col min="12" max="16384" width="9.140625" style="3"/>
  </cols>
  <sheetData>
    <row r="1" spans="1:11" ht="15" customHeight="1" x14ac:dyDescent="0.2">
      <c r="A1" s="67" t="s">
        <v>59</v>
      </c>
      <c r="B1" s="67"/>
      <c r="C1" s="67"/>
      <c r="D1" s="67"/>
      <c r="E1" s="67"/>
      <c r="F1" s="67"/>
      <c r="G1" s="67"/>
      <c r="H1" s="1"/>
      <c r="I1" s="2"/>
      <c r="J1" s="2"/>
      <c r="K1" s="2"/>
    </row>
    <row r="2" spans="1:11" ht="123" customHeight="1" x14ac:dyDescent="0.2">
      <c r="C2" s="72" t="s">
        <v>58</v>
      </c>
      <c r="D2" s="73"/>
      <c r="E2" s="4"/>
    </row>
    <row r="3" spans="1:11" x14ac:dyDescent="0.2">
      <c r="C3" s="5"/>
      <c r="D3" s="4"/>
      <c r="E3" s="4"/>
    </row>
    <row r="4" spans="1:11" x14ac:dyDescent="0.2">
      <c r="C4" s="4"/>
      <c r="D4" s="4"/>
      <c r="E4" s="4"/>
    </row>
    <row r="5" spans="1:11" ht="15" customHeight="1" x14ac:dyDescent="0.2">
      <c r="A5" s="65" t="s">
        <v>16</v>
      </c>
      <c r="B5" s="65"/>
      <c r="C5" s="65"/>
      <c r="D5" s="65"/>
      <c r="E5" s="65"/>
      <c r="F5" s="65"/>
      <c r="G5" s="65"/>
      <c r="H5" s="65"/>
      <c r="I5" s="6"/>
      <c r="J5" s="6"/>
      <c r="K5" s="6"/>
    </row>
    <row r="6" spans="1:1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">
      <c r="A7" s="8" t="s">
        <v>7</v>
      </c>
      <c r="B7" s="8" t="s">
        <v>5</v>
      </c>
      <c r="C7" s="8"/>
      <c r="D7" s="8"/>
      <c r="E7" s="8"/>
      <c r="F7" s="8"/>
      <c r="G7" s="8"/>
      <c r="H7" s="8"/>
      <c r="I7" s="7"/>
      <c r="J7" s="7"/>
      <c r="K7" s="7"/>
    </row>
    <row r="8" spans="1:11" x14ac:dyDescent="0.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6.45" customHeight="1" x14ac:dyDescent="0.2">
      <c r="A9" s="9"/>
      <c r="B9" s="10" t="s">
        <v>0</v>
      </c>
      <c r="C9" s="89" t="s">
        <v>11</v>
      </c>
      <c r="D9" s="89"/>
      <c r="E9" s="89"/>
      <c r="F9" s="89"/>
      <c r="G9" s="89"/>
      <c r="H9" s="89"/>
      <c r="I9" s="7"/>
      <c r="J9" s="7"/>
      <c r="K9" s="7"/>
    </row>
    <row r="10" spans="1:11" ht="5.45" customHeight="1" x14ac:dyDescent="0.2"/>
    <row r="11" spans="1:11" ht="52.5" customHeight="1" x14ac:dyDescent="0.2">
      <c r="B11" s="11" t="s">
        <v>1</v>
      </c>
      <c r="C11" s="11" t="s">
        <v>2</v>
      </c>
      <c r="D11" s="11" t="s">
        <v>19</v>
      </c>
      <c r="E11" s="11" t="s">
        <v>18</v>
      </c>
      <c r="F11" s="11" t="s">
        <v>20</v>
      </c>
      <c r="G11" s="11" t="s">
        <v>22</v>
      </c>
      <c r="K11" s="12"/>
    </row>
    <row r="12" spans="1:11" x14ac:dyDescent="0.2">
      <c r="B12" s="13">
        <v>1</v>
      </c>
      <c r="C12" s="14" t="s">
        <v>60</v>
      </c>
      <c r="D12" s="15">
        <v>26947000.469999999</v>
      </c>
      <c r="E12" s="48"/>
      <c r="F12" s="15">
        <f t="shared" ref="F12:F29" si="0">ROUND(D12*E12,2)</f>
        <v>0</v>
      </c>
      <c r="G12" s="15">
        <f t="shared" ref="G12:G21" si="1">F12*2</f>
        <v>0</v>
      </c>
    </row>
    <row r="13" spans="1:11" ht="24.75" customHeight="1" x14ac:dyDescent="0.2">
      <c r="B13" s="13">
        <v>2</v>
      </c>
      <c r="C13" s="14" t="s">
        <v>41</v>
      </c>
      <c r="D13" s="15">
        <v>13360168.130000001</v>
      </c>
      <c r="E13" s="48"/>
      <c r="F13" s="15">
        <f t="shared" si="0"/>
        <v>0</v>
      </c>
      <c r="G13" s="15">
        <f t="shared" si="1"/>
        <v>0</v>
      </c>
      <c r="J13" s="47"/>
    </row>
    <row r="14" spans="1:11" ht="48" x14ac:dyDescent="0.2">
      <c r="B14" s="13">
        <v>3</v>
      </c>
      <c r="C14" s="14" t="s">
        <v>42</v>
      </c>
      <c r="D14" s="15">
        <v>4021955.04</v>
      </c>
      <c r="E14" s="48"/>
      <c r="F14" s="15">
        <f t="shared" si="0"/>
        <v>0</v>
      </c>
      <c r="G14" s="15">
        <f t="shared" si="1"/>
        <v>0</v>
      </c>
    </row>
    <row r="15" spans="1:11" x14ac:dyDescent="0.2">
      <c r="B15" s="13">
        <v>4</v>
      </c>
      <c r="C15" s="14" t="s">
        <v>72</v>
      </c>
      <c r="D15" s="15">
        <v>50000</v>
      </c>
      <c r="E15" s="48"/>
      <c r="F15" s="15">
        <f t="shared" si="0"/>
        <v>0</v>
      </c>
      <c r="G15" s="15">
        <f t="shared" si="1"/>
        <v>0</v>
      </c>
    </row>
    <row r="16" spans="1:11" x14ac:dyDescent="0.2">
      <c r="B16" s="13">
        <v>5</v>
      </c>
      <c r="C16" s="14" t="s">
        <v>75</v>
      </c>
      <c r="D16" s="15">
        <v>1240771.9099999999</v>
      </c>
      <c r="E16" s="48"/>
      <c r="F16" s="15">
        <f t="shared" si="0"/>
        <v>0</v>
      </c>
      <c r="G16" s="15">
        <f t="shared" si="1"/>
        <v>0</v>
      </c>
    </row>
    <row r="17" spans="2:7" x14ac:dyDescent="0.2">
      <c r="B17" s="13">
        <v>6</v>
      </c>
      <c r="C17" s="14" t="s">
        <v>76</v>
      </c>
      <c r="D17" s="15">
        <v>537032.63</v>
      </c>
      <c r="E17" s="48"/>
      <c r="F17" s="15">
        <f t="shared" si="0"/>
        <v>0</v>
      </c>
      <c r="G17" s="15">
        <f t="shared" si="1"/>
        <v>0</v>
      </c>
    </row>
    <row r="18" spans="2:7" ht="39" customHeight="1" x14ac:dyDescent="0.2">
      <c r="B18" s="13">
        <v>7</v>
      </c>
      <c r="C18" s="14" t="s">
        <v>43</v>
      </c>
      <c r="D18" s="15">
        <v>30000</v>
      </c>
      <c r="E18" s="48"/>
      <c r="F18" s="15">
        <f t="shared" si="0"/>
        <v>0</v>
      </c>
      <c r="G18" s="15">
        <f t="shared" si="1"/>
        <v>0</v>
      </c>
    </row>
    <row r="19" spans="2:7" ht="15" customHeight="1" x14ac:dyDescent="0.2">
      <c r="B19" s="13">
        <v>8</v>
      </c>
      <c r="C19" s="14" t="s">
        <v>28</v>
      </c>
      <c r="D19" s="16">
        <v>338701.4</v>
      </c>
      <c r="E19" s="48"/>
      <c r="F19" s="15">
        <f t="shared" si="0"/>
        <v>0</v>
      </c>
      <c r="G19" s="15">
        <f t="shared" si="1"/>
        <v>0</v>
      </c>
    </row>
    <row r="20" spans="2:7" x14ac:dyDescent="0.2">
      <c r="B20" s="13">
        <v>9</v>
      </c>
      <c r="C20" s="17" t="s">
        <v>27</v>
      </c>
      <c r="D20" s="16">
        <v>100000</v>
      </c>
      <c r="E20" s="48"/>
      <c r="F20" s="15">
        <f t="shared" si="0"/>
        <v>0</v>
      </c>
      <c r="G20" s="15">
        <f t="shared" si="1"/>
        <v>0</v>
      </c>
    </row>
    <row r="21" spans="2:7" x14ac:dyDescent="0.2">
      <c r="B21" s="13">
        <v>10</v>
      </c>
      <c r="C21" s="14" t="s">
        <v>3</v>
      </c>
      <c r="D21" s="15">
        <v>141275.24</v>
      </c>
      <c r="E21" s="48"/>
      <c r="F21" s="15">
        <f t="shared" si="0"/>
        <v>0</v>
      </c>
      <c r="G21" s="15">
        <f t="shared" si="1"/>
        <v>0</v>
      </c>
    </row>
    <row r="22" spans="2:7" x14ac:dyDescent="0.2">
      <c r="B22" s="13">
        <v>11</v>
      </c>
      <c r="C22" s="14" t="s">
        <v>4</v>
      </c>
      <c r="D22" s="15">
        <v>211544.68</v>
      </c>
      <c r="E22" s="48"/>
      <c r="F22" s="15">
        <f t="shared" si="0"/>
        <v>0</v>
      </c>
      <c r="G22" s="15">
        <f t="shared" ref="G22:G26" si="2">F22*2</f>
        <v>0</v>
      </c>
    </row>
    <row r="23" spans="2:7" x14ac:dyDescent="0.2">
      <c r="B23" s="13">
        <v>12</v>
      </c>
      <c r="C23" s="14" t="s">
        <v>71</v>
      </c>
      <c r="D23" s="15">
        <v>61488.44</v>
      </c>
      <c r="E23" s="48"/>
      <c r="F23" s="15">
        <f t="shared" si="0"/>
        <v>0</v>
      </c>
      <c r="G23" s="15">
        <f>F23*2</f>
        <v>0</v>
      </c>
    </row>
    <row r="24" spans="2:7" x14ac:dyDescent="0.2">
      <c r="B24" s="13">
        <v>13</v>
      </c>
      <c r="C24" s="14" t="s">
        <v>24</v>
      </c>
      <c r="D24" s="15">
        <v>270000</v>
      </c>
      <c r="E24" s="48"/>
      <c r="F24" s="15">
        <f t="shared" si="0"/>
        <v>0</v>
      </c>
      <c r="G24" s="15">
        <f>F24*2</f>
        <v>0</v>
      </c>
    </row>
    <row r="25" spans="2:7" x14ac:dyDescent="0.2">
      <c r="B25" s="13">
        <v>14</v>
      </c>
      <c r="C25" s="14" t="s">
        <v>23</v>
      </c>
      <c r="D25" s="15">
        <v>20000</v>
      </c>
      <c r="E25" s="48"/>
      <c r="F25" s="15">
        <f t="shared" si="0"/>
        <v>0</v>
      </c>
      <c r="G25" s="15">
        <f>F25*2</f>
        <v>0</v>
      </c>
    </row>
    <row r="26" spans="2:7" ht="12" customHeight="1" x14ac:dyDescent="0.2">
      <c r="B26" s="13">
        <v>15</v>
      </c>
      <c r="C26" s="14" t="s">
        <v>26</v>
      </c>
      <c r="D26" s="15">
        <v>150000</v>
      </c>
      <c r="E26" s="48"/>
      <c r="F26" s="15">
        <f t="shared" si="0"/>
        <v>0</v>
      </c>
      <c r="G26" s="15">
        <f t="shared" si="2"/>
        <v>0</v>
      </c>
    </row>
    <row r="27" spans="2:7" x14ac:dyDescent="0.2">
      <c r="B27" s="13">
        <v>16</v>
      </c>
      <c r="C27" s="14" t="s">
        <v>21</v>
      </c>
      <c r="D27" s="15">
        <v>20000</v>
      </c>
      <c r="E27" s="48"/>
      <c r="F27" s="15">
        <f t="shared" si="0"/>
        <v>0</v>
      </c>
      <c r="G27" s="15">
        <f>F27*2</f>
        <v>0</v>
      </c>
    </row>
    <row r="28" spans="2:7" x14ac:dyDescent="0.2">
      <c r="B28" s="13">
        <v>17</v>
      </c>
      <c r="C28" s="14" t="s">
        <v>17</v>
      </c>
      <c r="D28" s="15">
        <v>64500</v>
      </c>
      <c r="E28" s="48"/>
      <c r="F28" s="15">
        <f t="shared" si="0"/>
        <v>0</v>
      </c>
      <c r="G28" s="15">
        <f>F28*2</f>
        <v>0</v>
      </c>
    </row>
    <row r="29" spans="2:7" x14ac:dyDescent="0.2">
      <c r="B29" s="13">
        <v>18</v>
      </c>
      <c r="C29" s="14" t="s">
        <v>61</v>
      </c>
      <c r="D29" s="15">
        <v>5000</v>
      </c>
      <c r="E29" s="48"/>
      <c r="F29" s="15">
        <f t="shared" si="0"/>
        <v>0</v>
      </c>
      <c r="G29" s="15">
        <f>F29*2</f>
        <v>0</v>
      </c>
    </row>
    <row r="30" spans="2:7" x14ac:dyDescent="0.2">
      <c r="B30" s="74" t="s">
        <v>52</v>
      </c>
      <c r="C30" s="74"/>
      <c r="D30" s="74"/>
      <c r="E30" s="74"/>
      <c r="F30" s="42">
        <f>SUM(F12:F29)</f>
        <v>0</v>
      </c>
      <c r="G30" s="39" t="s">
        <v>49</v>
      </c>
    </row>
    <row r="31" spans="2:7" x14ac:dyDescent="0.2">
      <c r="B31" s="75" t="s">
        <v>53</v>
      </c>
      <c r="C31" s="76"/>
      <c r="D31" s="76"/>
      <c r="E31" s="76"/>
      <c r="F31" s="77"/>
      <c r="G31" s="40">
        <f>SUM(G12:G29)</f>
        <v>0</v>
      </c>
    </row>
    <row r="32" spans="2:7" s="22" customFormat="1" ht="34.5" customHeight="1" x14ac:dyDescent="0.2">
      <c r="B32" s="18"/>
      <c r="C32" s="19"/>
      <c r="D32" s="20"/>
      <c r="E32" s="21"/>
      <c r="F32" s="20"/>
      <c r="G32" s="20" t="s">
        <v>62</v>
      </c>
    </row>
    <row r="33" spans="2:8" s="22" customFormat="1" ht="60" x14ac:dyDescent="0.2">
      <c r="B33" s="23" t="s">
        <v>1</v>
      </c>
      <c r="C33" s="71" t="s">
        <v>29</v>
      </c>
      <c r="D33" s="71"/>
      <c r="E33" s="71"/>
      <c r="F33" s="23" t="s">
        <v>19</v>
      </c>
      <c r="G33" s="23" t="s">
        <v>30</v>
      </c>
      <c r="H33" s="23" t="s">
        <v>31</v>
      </c>
    </row>
    <row r="34" spans="2:8" s="22" customFormat="1" ht="11.25" customHeight="1" x14ac:dyDescent="0.2">
      <c r="B34" s="24" t="s">
        <v>7</v>
      </c>
      <c r="C34" s="66" t="s">
        <v>32</v>
      </c>
      <c r="D34" s="66"/>
      <c r="E34" s="66"/>
      <c r="F34" s="25">
        <v>500000</v>
      </c>
      <c r="G34" s="26"/>
      <c r="H34" s="25">
        <f>G34*3</f>
        <v>0</v>
      </c>
    </row>
    <row r="35" spans="2:8" s="22" customFormat="1" ht="27" customHeight="1" x14ac:dyDescent="0.2">
      <c r="B35" s="24" t="s">
        <v>9</v>
      </c>
      <c r="C35" s="66" t="s">
        <v>33</v>
      </c>
      <c r="D35" s="66"/>
      <c r="E35" s="66"/>
      <c r="F35" s="25">
        <v>100000</v>
      </c>
      <c r="G35" s="49"/>
      <c r="H35" s="25">
        <f t="shared" ref="H35:H41" si="3">G35*3</f>
        <v>0</v>
      </c>
    </row>
    <row r="36" spans="2:8" s="22" customFormat="1" ht="27" customHeight="1" x14ac:dyDescent="0.2">
      <c r="B36" s="24" t="s">
        <v>13</v>
      </c>
      <c r="C36" s="66" t="s">
        <v>64</v>
      </c>
      <c r="D36" s="66"/>
      <c r="E36" s="66"/>
      <c r="F36" s="25">
        <v>100000</v>
      </c>
      <c r="G36" s="50"/>
      <c r="H36" s="25">
        <f t="shared" si="3"/>
        <v>0</v>
      </c>
    </row>
    <row r="37" spans="2:8" s="22" customFormat="1" ht="11.25" customHeight="1" x14ac:dyDescent="0.2">
      <c r="B37" s="24" t="s">
        <v>35</v>
      </c>
      <c r="C37" s="78" t="s">
        <v>34</v>
      </c>
      <c r="D37" s="78"/>
      <c r="E37" s="78"/>
      <c r="F37" s="25">
        <v>25000</v>
      </c>
      <c r="G37" s="26"/>
      <c r="H37" s="25">
        <f t="shared" si="3"/>
        <v>0</v>
      </c>
    </row>
    <row r="38" spans="2:8" s="22" customFormat="1" ht="11.25" customHeight="1" x14ac:dyDescent="0.2">
      <c r="B38" s="24" t="s">
        <v>37</v>
      </c>
      <c r="C38" s="78" t="s">
        <v>36</v>
      </c>
      <c r="D38" s="78"/>
      <c r="E38" s="78"/>
      <c r="F38" s="25">
        <v>50000</v>
      </c>
      <c r="G38" s="26"/>
      <c r="H38" s="25">
        <f t="shared" si="3"/>
        <v>0</v>
      </c>
    </row>
    <row r="39" spans="2:8" s="22" customFormat="1" ht="11.25" customHeight="1" x14ac:dyDescent="0.2">
      <c r="B39" s="24" t="s">
        <v>39</v>
      </c>
      <c r="C39" s="78" t="s">
        <v>38</v>
      </c>
      <c r="D39" s="78"/>
      <c r="E39" s="78"/>
      <c r="F39" s="25">
        <v>50000</v>
      </c>
      <c r="G39" s="26"/>
      <c r="H39" s="25">
        <f t="shared" si="3"/>
        <v>0</v>
      </c>
    </row>
    <row r="40" spans="2:8" s="22" customFormat="1" ht="22.5" customHeight="1" x14ac:dyDescent="0.2">
      <c r="B40" s="24" t="s">
        <v>63</v>
      </c>
      <c r="C40" s="78" t="s">
        <v>40</v>
      </c>
      <c r="D40" s="78"/>
      <c r="E40" s="78"/>
      <c r="F40" s="25">
        <v>30000</v>
      </c>
      <c r="G40" s="26"/>
      <c r="H40" s="25">
        <f t="shared" si="3"/>
        <v>0</v>
      </c>
    </row>
    <row r="41" spans="2:8" s="22" customFormat="1" ht="22.5" customHeight="1" x14ac:dyDescent="0.2">
      <c r="B41" s="24" t="s">
        <v>68</v>
      </c>
      <c r="C41" s="66" t="s">
        <v>69</v>
      </c>
      <c r="D41" s="66"/>
      <c r="E41" s="66"/>
      <c r="F41" s="25">
        <v>100000</v>
      </c>
      <c r="G41" s="26"/>
      <c r="H41" s="25">
        <f t="shared" si="3"/>
        <v>0</v>
      </c>
    </row>
    <row r="42" spans="2:8" s="22" customFormat="1" ht="22.5" customHeight="1" x14ac:dyDescent="0.2">
      <c r="B42" s="75" t="s">
        <v>50</v>
      </c>
      <c r="C42" s="76"/>
      <c r="D42" s="76"/>
      <c r="E42" s="76"/>
      <c r="F42" s="77"/>
      <c r="G42" s="41">
        <f>SUM(G34:G41)</f>
        <v>0</v>
      </c>
      <c r="H42" s="39" t="s">
        <v>49</v>
      </c>
    </row>
    <row r="43" spans="2:8" s="22" customFormat="1" ht="22.5" customHeight="1" x14ac:dyDescent="0.2">
      <c r="B43" s="74" t="s">
        <v>51</v>
      </c>
      <c r="C43" s="74"/>
      <c r="D43" s="74"/>
      <c r="E43" s="74"/>
      <c r="F43" s="74"/>
      <c r="G43" s="74"/>
      <c r="H43" s="40">
        <f>SUM(H34:H41)</f>
        <v>0</v>
      </c>
    </row>
    <row r="44" spans="2:8" s="22" customFormat="1" ht="20.25" customHeight="1" x14ac:dyDescent="0.2">
      <c r="B44" s="18"/>
      <c r="C44" s="19"/>
      <c r="D44" s="20"/>
      <c r="E44" s="21"/>
      <c r="F44" s="20"/>
      <c r="G44" s="20"/>
    </row>
    <row r="45" spans="2:8" ht="11.25" customHeight="1" x14ac:dyDescent="0.2">
      <c r="B45" s="27" t="s">
        <v>25</v>
      </c>
      <c r="C45" s="27" t="s">
        <v>12</v>
      </c>
      <c r="D45" s="27"/>
      <c r="E45" s="27"/>
      <c r="F45" s="27"/>
    </row>
    <row r="46" spans="2:8" ht="4.1500000000000004" customHeight="1" x14ac:dyDescent="0.2">
      <c r="B46" s="27"/>
      <c r="C46" s="27"/>
      <c r="D46" s="27"/>
      <c r="E46" s="27"/>
      <c r="F46" s="27"/>
    </row>
    <row r="47" spans="2:8" x14ac:dyDescent="0.2">
      <c r="B47" s="34">
        <v>1</v>
      </c>
      <c r="C47" s="90">
        <v>2</v>
      </c>
      <c r="D47" s="91"/>
      <c r="E47" s="38">
        <v>3</v>
      </c>
      <c r="F47" s="38">
        <v>4</v>
      </c>
      <c r="G47" s="53">
        <v>5</v>
      </c>
    </row>
    <row r="48" spans="2:8" ht="45" x14ac:dyDescent="0.2">
      <c r="B48" s="34" t="s">
        <v>44</v>
      </c>
      <c r="C48" s="90" t="s">
        <v>45</v>
      </c>
      <c r="D48" s="91"/>
      <c r="E48" s="53" t="s">
        <v>73</v>
      </c>
      <c r="F48" s="38" t="s">
        <v>46</v>
      </c>
      <c r="G48" s="38" t="s">
        <v>47</v>
      </c>
    </row>
    <row r="49" spans="1:8" ht="12.75" customHeight="1" x14ac:dyDescent="0.2">
      <c r="B49" s="38">
        <v>1</v>
      </c>
      <c r="C49" s="57" t="s">
        <v>6</v>
      </c>
      <c r="D49" s="58"/>
      <c r="E49" s="54"/>
      <c r="F49" s="36">
        <f>F30</f>
        <v>0</v>
      </c>
      <c r="G49" s="36">
        <f>G31</f>
        <v>0</v>
      </c>
    </row>
    <row r="50" spans="1:8" ht="37.5" customHeight="1" x14ac:dyDescent="0.2">
      <c r="B50" s="38">
        <v>2</v>
      </c>
      <c r="C50" s="93" t="s">
        <v>65</v>
      </c>
      <c r="D50" s="94"/>
      <c r="E50" s="55" t="s">
        <v>49</v>
      </c>
      <c r="F50" s="37">
        <f>F49*1.2</f>
        <v>0</v>
      </c>
      <c r="G50" s="36">
        <f>(F50*2)+E49</f>
        <v>0</v>
      </c>
    </row>
    <row r="51" spans="1:8" ht="21" customHeight="1" x14ac:dyDescent="0.2">
      <c r="B51" s="38">
        <v>3</v>
      </c>
      <c r="C51" s="57" t="s">
        <v>48</v>
      </c>
      <c r="D51" s="58"/>
      <c r="E51" s="54"/>
      <c r="F51" s="36">
        <f>SUM(G34:G41)</f>
        <v>0</v>
      </c>
      <c r="G51" s="36">
        <f>(F51*2)+E51</f>
        <v>0</v>
      </c>
    </row>
    <row r="52" spans="1:8" ht="24" customHeight="1" x14ac:dyDescent="0.2">
      <c r="B52" s="62" t="s">
        <v>74</v>
      </c>
      <c r="C52" s="63"/>
      <c r="D52" s="64"/>
      <c r="E52" s="40">
        <f>E49+E51</f>
        <v>0</v>
      </c>
      <c r="F52" s="40">
        <f>F50+F51</f>
        <v>0</v>
      </c>
      <c r="G52" s="39" t="s">
        <v>49</v>
      </c>
    </row>
    <row r="53" spans="1:8" ht="24" customHeight="1" x14ac:dyDescent="0.2">
      <c r="B53" s="62" t="s">
        <v>56</v>
      </c>
      <c r="C53" s="63"/>
      <c r="D53" s="63"/>
      <c r="E53" s="63"/>
      <c r="F53" s="64"/>
      <c r="G53" s="40">
        <f>SUM(G50:G51)</f>
        <v>0</v>
      </c>
    </row>
    <row r="54" spans="1:8" ht="12.75" customHeight="1" x14ac:dyDescent="0.2">
      <c r="B54" s="27"/>
      <c r="C54" s="27"/>
      <c r="D54" s="27"/>
      <c r="E54" s="27"/>
      <c r="F54" s="27"/>
    </row>
    <row r="56" spans="1:8" ht="6" customHeight="1" x14ac:dyDescent="0.2"/>
    <row r="57" spans="1:8" x14ac:dyDescent="0.2">
      <c r="A57" s="8" t="s">
        <v>9</v>
      </c>
      <c r="B57" s="8" t="s">
        <v>10</v>
      </c>
    </row>
    <row r="58" spans="1:8" ht="6" customHeight="1" x14ac:dyDescent="0.2">
      <c r="A58" s="8"/>
    </row>
    <row r="59" spans="1:8" ht="63.75" customHeight="1" x14ac:dyDescent="0.2">
      <c r="B59" s="68" t="s">
        <v>2</v>
      </c>
      <c r="C59" s="69"/>
      <c r="D59" s="69"/>
      <c r="E59" s="70"/>
      <c r="F59" s="53" t="s">
        <v>73</v>
      </c>
      <c r="G59" s="29" t="s">
        <v>20</v>
      </c>
      <c r="H59" s="28" t="s">
        <v>22</v>
      </c>
    </row>
    <row r="60" spans="1:8" ht="24" customHeight="1" x14ac:dyDescent="0.2">
      <c r="B60" s="59" t="s">
        <v>8</v>
      </c>
      <c r="C60" s="60"/>
      <c r="D60" s="60"/>
      <c r="E60" s="61"/>
      <c r="F60" s="56"/>
      <c r="G60" s="52"/>
      <c r="H60" s="51">
        <f>(G60*2)+F60</f>
        <v>0</v>
      </c>
    </row>
    <row r="61" spans="1:8" ht="12" customHeight="1" x14ac:dyDescent="0.2">
      <c r="B61" s="79" t="s">
        <v>57</v>
      </c>
      <c r="C61" s="80"/>
      <c r="D61" s="80"/>
      <c r="E61" s="80"/>
      <c r="F61" s="80"/>
      <c r="G61" s="81"/>
      <c r="H61" s="43">
        <f>SUM(H60)</f>
        <v>0</v>
      </c>
    </row>
    <row r="62" spans="1:8" ht="24.75" customHeight="1" x14ac:dyDescent="0.2">
      <c r="B62" s="45"/>
      <c r="C62" s="45"/>
      <c r="D62" s="45"/>
      <c r="E62" s="45"/>
      <c r="F62" s="45"/>
      <c r="G62" s="46"/>
    </row>
    <row r="63" spans="1:8" ht="24.75" customHeight="1" x14ac:dyDescent="0.2">
      <c r="A63" s="6" t="s">
        <v>13</v>
      </c>
      <c r="B63" s="30" t="s">
        <v>14</v>
      </c>
      <c r="C63" s="30"/>
      <c r="D63" s="30"/>
    </row>
    <row r="64" spans="1:8" ht="24.75" customHeight="1" x14ac:dyDescent="0.2">
      <c r="B64" s="30"/>
      <c r="C64" s="30"/>
      <c r="D64" s="30"/>
    </row>
    <row r="65" spans="2:8" ht="26.25" customHeight="1" x14ac:dyDescent="0.2">
      <c r="B65" s="34">
        <v>1</v>
      </c>
      <c r="C65" s="90">
        <v>2</v>
      </c>
      <c r="D65" s="91"/>
      <c r="E65" s="35">
        <v>4</v>
      </c>
    </row>
    <row r="66" spans="2:8" ht="32.25" customHeight="1" x14ac:dyDescent="0.2">
      <c r="B66" s="34" t="s">
        <v>1</v>
      </c>
      <c r="C66" s="90" t="s">
        <v>54</v>
      </c>
      <c r="D66" s="91"/>
      <c r="E66" s="35" t="s">
        <v>47</v>
      </c>
    </row>
    <row r="67" spans="2:8" ht="25.5" customHeight="1" x14ac:dyDescent="0.2">
      <c r="B67" s="44">
        <v>1</v>
      </c>
      <c r="C67" s="92" t="s">
        <v>55</v>
      </c>
      <c r="D67" s="92"/>
      <c r="E67" s="40">
        <f>G53</f>
        <v>0</v>
      </c>
    </row>
    <row r="68" spans="2:8" ht="36" customHeight="1" x14ac:dyDescent="0.2">
      <c r="B68" s="35">
        <v>2</v>
      </c>
      <c r="C68" s="92" t="s">
        <v>66</v>
      </c>
      <c r="D68" s="92"/>
      <c r="E68" s="40">
        <f>H61</f>
        <v>0</v>
      </c>
    </row>
    <row r="69" spans="2:8" ht="23.45" customHeight="1" x14ac:dyDescent="0.2">
      <c r="B69" s="82" t="s">
        <v>15</v>
      </c>
      <c r="C69" s="83"/>
      <c r="D69" s="84"/>
      <c r="E69" s="95">
        <f>SUM(E67:E68)</f>
        <v>0</v>
      </c>
    </row>
    <row r="70" spans="2:8" ht="12" customHeight="1" x14ac:dyDescent="0.2">
      <c r="B70" s="85" t="s">
        <v>70</v>
      </c>
      <c r="C70" s="86"/>
      <c r="D70" s="87"/>
      <c r="E70" s="95"/>
    </row>
    <row r="71" spans="2:8" ht="25.5" customHeight="1" x14ac:dyDescent="0.2">
      <c r="B71" s="30"/>
      <c r="C71" s="30"/>
      <c r="D71" s="30"/>
    </row>
    <row r="72" spans="2:8" ht="25.5" customHeight="1" x14ac:dyDescent="0.25">
      <c r="B72" s="88" t="s">
        <v>67</v>
      </c>
      <c r="C72" s="88"/>
      <c r="D72" s="88"/>
      <c r="E72" s="88"/>
      <c r="F72" s="88"/>
    </row>
    <row r="73" spans="2:8" ht="25.5" customHeight="1" x14ac:dyDescent="0.2"/>
    <row r="74" spans="2:8" ht="25.5" customHeight="1" x14ac:dyDescent="0.2"/>
    <row r="75" spans="2:8" ht="25.5" customHeight="1" x14ac:dyDescent="0.2">
      <c r="B75" s="31"/>
      <c r="C75" s="31"/>
      <c r="D75" s="31"/>
      <c r="E75" s="31"/>
      <c r="F75" s="32"/>
      <c r="G75" s="32"/>
    </row>
    <row r="76" spans="2:8" ht="25.5" customHeight="1" x14ac:dyDescent="0.2">
      <c r="B76" s="31"/>
      <c r="C76" s="31"/>
      <c r="D76" s="31"/>
      <c r="E76" s="31"/>
      <c r="F76" s="32"/>
      <c r="G76" s="32"/>
    </row>
    <row r="77" spans="2:8" ht="21.75" customHeight="1" x14ac:dyDescent="0.2">
      <c r="B77" s="31"/>
      <c r="C77" s="31"/>
      <c r="D77" s="31"/>
      <c r="E77" s="31"/>
      <c r="F77" s="32"/>
      <c r="G77" s="32"/>
    </row>
    <row r="78" spans="2:8" ht="21.75" customHeight="1" x14ac:dyDescent="0.2">
      <c r="G78" s="32"/>
    </row>
    <row r="79" spans="2:8" ht="12" customHeight="1" x14ac:dyDescent="0.2"/>
    <row r="80" spans="2:8" ht="26.25" customHeight="1" x14ac:dyDescent="0.2">
      <c r="H80" s="33"/>
    </row>
    <row r="81" spans="2:7" ht="24.75" customHeight="1" x14ac:dyDescent="0.2"/>
    <row r="82" spans="2:7" s="33" customFormat="1" ht="33" customHeight="1" x14ac:dyDescent="0.2">
      <c r="B82" s="3"/>
      <c r="C82" s="3"/>
      <c r="D82" s="3"/>
      <c r="E82" s="3"/>
      <c r="F82" s="3"/>
      <c r="G82" s="3"/>
    </row>
  </sheetData>
  <sheetProtection algorithmName="SHA-512" hashValue="ZjasPrJBFyofGRuAZruuS4SsfATgb1zm2/2U8Rv+tjYZ57DWOLXPEN2fXUF9SV8AUWYSzA0iY29k78jnkAGyGg==" saltValue="2VsbZgzDSSE4qvExj10jgQ==" spinCount="100000" sheet="1" selectLockedCells="1"/>
  <mergeCells count="35">
    <mergeCell ref="B61:G61"/>
    <mergeCell ref="B69:D69"/>
    <mergeCell ref="B70:D70"/>
    <mergeCell ref="B72:F72"/>
    <mergeCell ref="C9:H9"/>
    <mergeCell ref="C66:D66"/>
    <mergeCell ref="C68:D68"/>
    <mergeCell ref="B42:F42"/>
    <mergeCell ref="C47:D47"/>
    <mergeCell ref="B52:D52"/>
    <mergeCell ref="C49:D49"/>
    <mergeCell ref="C50:D50"/>
    <mergeCell ref="C48:D48"/>
    <mergeCell ref="C65:D65"/>
    <mergeCell ref="C67:D67"/>
    <mergeCell ref="E69:E70"/>
    <mergeCell ref="A1:G1"/>
    <mergeCell ref="B59:E59"/>
    <mergeCell ref="C33:E33"/>
    <mergeCell ref="C34:E34"/>
    <mergeCell ref="C41:E41"/>
    <mergeCell ref="C2:D2"/>
    <mergeCell ref="B30:E30"/>
    <mergeCell ref="B31:F31"/>
    <mergeCell ref="B43:G43"/>
    <mergeCell ref="C35:E35"/>
    <mergeCell ref="C37:E37"/>
    <mergeCell ref="C38:E38"/>
    <mergeCell ref="C39:E39"/>
    <mergeCell ref="C40:E40"/>
    <mergeCell ref="C51:D51"/>
    <mergeCell ref="B60:E60"/>
    <mergeCell ref="B53:F53"/>
    <mergeCell ref="A5:H5"/>
    <mergeCell ref="C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2022-09-12T08:23:23Z</dcterms:modified>
</cp:coreProperties>
</file>