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Załącznik 1 Formularz ofertowy" sheetId="1" r:id="rId1"/>
    <sheet name="Załącznik 1A Kalkulacja ceny" sheetId="2" r:id="rId2"/>
  </sheets>
  <definedNames>
    <definedName name="_xlfn.ANCHORARRAY" hidden="1">#NAME?</definedName>
    <definedName name="_xlfn.COUNTIFS" hidden="1">#NAME?</definedName>
    <definedName name="_xlnm.Print_Area" localSheetId="0">'Załącznik 1 Formularz ofertowy'!$A$1:$M$122</definedName>
    <definedName name="_xlnm.Print_Area" localSheetId="1">'Załącznik 1A Kalkulacja ceny'!$A$1:$M$50</definedName>
    <definedName name="_xlnm.Print_Titles" localSheetId="1">'Załącznik 1A Kalkulacja ceny'!$A:$A,'Załącznik 1A Kalkulacja ceny'!$5:$7</definedName>
  </definedNames>
  <calcPr fullCalcOnLoad="1"/>
</workbook>
</file>

<file path=xl/sharedStrings.xml><?xml version="1.0" encoding="utf-8"?>
<sst xmlns="http://schemas.openxmlformats.org/spreadsheetml/2006/main" count="154" uniqueCount="110">
  <si>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</si>
  <si>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</si>
  <si>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</si>
  <si>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</si>
  <si>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</si>
  <si>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</si>
  <si>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</si>
  <si>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</si>
  <si>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</si>
  <si>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</si>
  <si>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</si>
  <si>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</si>
  <si>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</si>
  <si>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 xml:space="preserve">  </t>
  </si>
  <si>
    <t xml:space="preserve">Nr sprawy : </t>
  </si>
  <si>
    <t>Instalacje fotowoltaiczne funkcjonalnie powiązane z budynkiem mieszkalnym o powierzchni użytkowej do 300 m2:</t>
  </si>
  <si>
    <t>Instalacje kolektorów słonecznych zlokalizowane na/w budynku mieszkalnym o powierzchni użytkowej do 300 m2:</t>
  </si>
  <si>
    <t>Instalacje powietrznych pomp ciepła c.w.u. zlokalizowane w budynku mieszkalnym o powierzchni użytkowej do 300 m2:</t>
  </si>
  <si>
    <t>Kotły na pellet zlokalizowane w budynku mieszkalnym o powierzchni użytkowej do 300 m2:</t>
  </si>
  <si>
    <t>CZĘŚĆ 1: Dostawa i montaż instalacji fotowoltaicznych dla prywatnych budynków mieszkalnych:</t>
  </si>
  <si>
    <t>CZĘŚĆ 2: Dostawa i montaż instalacji kolektorów słonecznych dla prywatnych budynków mieszkalnych:</t>
  </si>
  <si>
    <t xml:space="preserve">                Załącznik nr 1 do SWZ</t>
  </si>
  <si>
    <t xml:space="preserve">                            </t>
  </si>
  <si>
    <t>Miejscowość i data…………………………………….</t>
  </si>
  <si>
    <t xml:space="preserve">(Nazwa i adres Wykonawcy)  </t>
  </si>
  <si>
    <t xml:space="preserve">O F E R T A  C E N O W A </t>
  </si>
  <si>
    <t>Nawiązując do zaproszenia złożenia oferty w  postępowaniu o udzielenie zamówienia publicznego na:</t>
  </si>
  <si>
    <t>zgodnie z wymaganiami określonymi w specyfikacji warunków zamówienia dla tego postępowania składamy niniejszą ofertę:</t>
  </si>
  <si>
    <t>Część 1</t>
  </si>
  <si>
    <t>Kryteria pozacenowe:</t>
  </si>
  <si>
    <t>Część 2</t>
  </si>
  <si>
    <t>Część 3</t>
  </si>
  <si>
    <t>Część 4</t>
  </si>
  <si>
    <t>UWAGA!</t>
  </si>
  <si>
    <t xml:space="preserve">Niezłożenie przez Wykonawcę informacji będzie oznaczało, że taki obowiązek nie powstaje. </t>
  </si>
  <si>
    <t>Dane dotyczące Wykonawcy:</t>
  </si>
  <si>
    <t xml:space="preserve">Imię Nazwisko osoby (osób) upoważnionych do podpisania umowy: </t>
  </si>
  <si>
    <t>Numer telefonu/faksu:</t>
  </si>
  <si>
    <t>Numer REGON:</t>
  </si>
  <si>
    <t>* niepotrzebne skreślić</t>
  </si>
  <si>
    <t>Załącznikami do niniejszej oferty są:</t>
  </si>
  <si>
    <t>(Miejscowość i data)</t>
  </si>
  <si>
    <t>Dostawa i montaż instalacji fotowoltaicznych dla prywatnych budynków mieszkalnych</t>
  </si>
  <si>
    <t>(słownie: ……………………………………………………………………………………………………) w tym podatek VAT.</t>
  </si>
  <si>
    <t>Dostawa i montaż instalacji kolektorów słonecznych dla prywatnych budynków mieszkalnych</t>
  </si>
  <si>
    <t xml:space="preserve">Dostawa i montaż instalacji powietrznych pomp ciepła dla prywatnych budynków mieszkalnych: na potrzeby przygotowania </t>
  </si>
  <si>
    <t xml:space="preserve">Dokument musi być podpisany kwalifikowanym podpisem elektronicznym
</t>
  </si>
  <si>
    <t>W rozdziale XVII ust. 5 SWZ Zamawiający wymaga złożenia wraz z ofertą informacji o powstaniu u Zamawiającego obowiązku</t>
  </si>
  <si>
    <t xml:space="preserve">podatkowego zgodnie z przepisami o podatku od towarów i usług (VAT) wskazując nazwę (rodzaj) towaru lub usługi, </t>
  </si>
  <si>
    <t>których dostawa lub świadczenie będzie prowadzić do jego powstania, oraz wskazując ich wartość bez kwoty podatku.</t>
  </si>
  <si>
    <t>Numer NIP:</t>
  </si>
  <si>
    <t>……………………………………………………………………………………………………………………</t>
  </si>
  <si>
    <t xml:space="preserve">Adres kontaktowy email: </t>
  </si>
  <si>
    <t>Adres e-mail Gwaranta do zwrotu wadium: (wypełnić w przypadku wnoszenia wadium w formie gwarancji)</t>
  </si>
  <si>
    <t>Nr rachunku bankowego na który należy dokonać zwrotu wadium wnoszonego w pieniądzu:</t>
  </si>
  <si>
    <r>
      <t xml:space="preserve"> - Oświadczamy, że deklarujemy termin wykonania zamówienia zgodny z zapisami w SWZ</t>
    </r>
    <r>
      <rPr>
        <b/>
        <sz val="11"/>
        <color indexed="8"/>
        <rFont val="Arial Narrow"/>
        <family val="2"/>
      </rPr>
      <t xml:space="preserve">. </t>
    </r>
  </si>
  <si>
    <t xml:space="preserve"> - Oświadczamy, że cena brutto obejmuje wszystkie koszty realizacji przedmiotu zamówienia;</t>
  </si>
  <si>
    <t xml:space="preserve"> - Oświadczamy, że przedmiot zamówienia zostanie zrealizowany w oparciu o zapisy określone w  SWZ;</t>
  </si>
  <si>
    <t xml:space="preserve"> - Oświadczamy, że uzyskaliśmy od Zamawiającego wszelkie informacje niezbędne do rzetelnego sporządzenia niniejszej oferty </t>
  </si>
  <si>
    <t xml:space="preserve">    zgodnie z wymogami określonymi w SWZ;</t>
  </si>
  <si>
    <t xml:space="preserve"> - Oświadczamy, że zapoznaliśmy się ze SWZ i projektem umowy i nie wnosimy żadnych zastrzeżeń oraz uznajemy się za związanych </t>
  </si>
  <si>
    <t xml:space="preserve">    określonymi w niej zasadami postępowania, przez okres wskazany w SWZ;</t>
  </si>
  <si>
    <t xml:space="preserve"> - Oświadczamy, że zobowiązujemy się w przypadku wyboru naszej oferty do zawarcia umowy na warunkach, w miejscu i terminie </t>
  </si>
  <si>
    <t xml:space="preserve">    określonych przez Zamawiającego;</t>
  </si>
  <si>
    <r>
      <t xml:space="preserve"> - Oświadczam, że wypełniłem obowiązki informacyjne przewidziane w art. 13 lub art. 14 RODO</t>
    </r>
    <r>
      <rPr>
        <vertAlign val="superscript"/>
        <sz val="11"/>
        <color indexed="8"/>
        <rFont val="Arial Narrow"/>
        <family val="2"/>
      </rPr>
      <t>1)</t>
    </r>
    <r>
      <rPr>
        <sz val="11"/>
        <color indexed="8"/>
        <rFont val="Arial Narrow"/>
        <family val="2"/>
      </rPr>
      <t xml:space="preserve"> wobec osób fizycznych, od których dane osobowe </t>
    </r>
  </si>
  <si>
    <t xml:space="preserve">    bezpośrednio lub pośrednio pozyskałem w celu ubiegania się o udzielenie zamówienia publicznego w niniejszym postępowaniu.**</t>
  </si>
  <si>
    <t xml:space="preserve"> - Oświadczamy, że przedmiot zamówienia poza usługami kluczowymi zrealizujemy samodzielnie /z udziałem podwykonawcy*</t>
  </si>
  <si>
    <t>(należy wskazać nazwę)</t>
  </si>
  <si>
    <t xml:space="preserve"> -  Oświadczam iż jestem: mikroprzedsiębiorstwem / małym przedsiębiorstwem/ średnim przedsiębiorstwem/dużym przedsiębiorstwem *</t>
  </si>
  <si>
    <t xml:space="preserve">** W przypadku gdy wykonawca nie przekazuje danych osobowych innych niż bezpośrednio jego dotyczących lub zachodzi wyłączenie stosowania </t>
  </si>
  <si>
    <t xml:space="preserve">    obowiązku informacyjnego, stosownie do art. 13 ust. 4 lub art. 14 ust. 5 RODO treści oświadczenia wykonawca nie składa (usunięcie treści </t>
  </si>
  <si>
    <t xml:space="preserve">    treści oświadczenia np. przez jego wykreślenie).</t>
  </si>
  <si>
    <t>1) rozporządzenie Parlamentu Europejskiego i Rady (UE) 2016/679 z dnia 27 kwietnia 2016 r. w sprawie ochrony osób fizycznych w związku</t>
  </si>
  <si>
    <t xml:space="preserve">    z przetwarzaniem danych osobowych i w sprawie swobodnego przepływu takich danych oraz uchylenia dyrektywy 95/46/WE (ogólne rozporządzenie </t>
  </si>
  <si>
    <t xml:space="preserve">    o ochronie danych) (Dz. Urz. UE L 119 z 04.05.2016, str. 1).</t>
  </si>
  <si>
    <t xml:space="preserve">Za wykonanie przedmiotu zamówienia oferujemy cenę w kwocie łącznej brutto: </t>
  </si>
  <si>
    <t>Ceny jednostkowe ryczałtowe</t>
  </si>
  <si>
    <t>CZĘŚĆ 1 - RAZEM:</t>
  </si>
  <si>
    <t>CZĘŚĆ 4 - RAZEM:</t>
  </si>
  <si>
    <t>CZĘŚĆ 3 - RAZEM:</t>
  </si>
  <si>
    <t>CZĘŚĆ 2 - RAZEM:</t>
  </si>
  <si>
    <t xml:space="preserve"> - okres rękojmi i gwarancji jakości wynosi następującą liczbę miesięcy: </t>
  </si>
  <si>
    <t>…..</t>
  </si>
  <si>
    <t>Należy wypełnić ceny w Załączniku nr 1A Kalkulacja ceny.</t>
  </si>
  <si>
    <t>„Indywidualne instalacje odnawialnych źródeł energii w gminie Dobryszyce – etap II"</t>
  </si>
  <si>
    <t xml:space="preserve">ciepłej wody użytkowej (c.w.u.) </t>
  </si>
  <si>
    <t>Dostawa i montaż kotłów na pellet dla prywatnych budynków mieszkalnych</t>
  </si>
  <si>
    <t>„Indywidualne instalacje odnawialnych źródeł energii w gminie Dobryszyce – etap II"
Załącznik nr 1A do SWZ - kalkulacja ceny.</t>
  </si>
  <si>
    <t>Zestaw 1: instalacje fotowoltaiczne o łącznej mocy min. 3,20 kW - DOSTAWA I MONTAŻ</t>
  </si>
  <si>
    <t>Zestaw 2: instalacje fotowoltaiczne o łącznej mocy min. 4,00 kW - DOSTAWA I MONTAŻ</t>
  </si>
  <si>
    <t>Zestaw 3: instalacje fotowoltaiczne o łącznej mocy min. 5,20 kW  - DOSTAWA I MONTAŻ</t>
  </si>
  <si>
    <t>Zestaw 4: instalacje fotowoltaiczne o łącznej mocy min. 6,00 kW  - DOSTAWA I MONTAŻ</t>
  </si>
  <si>
    <t>Zestaw 5: instalacje fotowoltaiczne o łącznej mocy min. 7,20 kW  - DOSTAWA I MONTAŻ</t>
  </si>
  <si>
    <t>Zestaw 6: instalacje fotowoltaiczne o łącznej mocy min. 8,00 kW  - DOSTAWA I MONTAŻ</t>
  </si>
  <si>
    <t>Zestaw 7: instalacja kolektorów słonecznych - 2 kolektory słoneczne płaskie - DOSTAWA I MONTAŻ</t>
  </si>
  <si>
    <t>Zestaw 8: instalacja kolektorów słonecznych - 3 kolektory słoneczne płaskie - DOSTAWA I MONTAŻ</t>
  </si>
  <si>
    <t>CZĘŚĆ 3: Dostawa i montaż instalacji powietrznych pomp ciepła dla prywatnych budynków mieszkalnych: na potrzeby przygotowania ciepłej wody użytkowej (c.w.u.):</t>
  </si>
  <si>
    <t>CZĘŚĆ 4: Dostawa i montaż kotłów na pellet dla prywatnych budynków mieszkalnych:</t>
  </si>
  <si>
    <t>Zestaw 9: powietrzna pompa ciepła c.w.u. o mocy min. 3,50 kW - DOSTAWA I MONTAŻ</t>
  </si>
  <si>
    <t>Zestaw 12: kocioł na pellet o mocy min. 20,00 kW - DOSTAWA I MONTAŻ</t>
  </si>
  <si>
    <t>Zestaw 10: kocioł na pellet o mocy min. 15,00 kW - DOSTAWA I MONTAŻ</t>
  </si>
  <si>
    <t>Zestaw 11: kocioł na pellet o mocy min. 15,00 kW wraz z zasobnikiem cwu - DOSTAWA I MONTAŻ</t>
  </si>
  <si>
    <t>Zestaw 13: kocioł na pellet o mocy min. 20,00 kW wraz z zasobnikiem cwu - DOSTAWA I MONTAŻ</t>
  </si>
  <si>
    <t>Zestaw 14: kocioł na pellet o mocy min. 25,00 kW - DOSTAWA I MONTAŻ</t>
  </si>
  <si>
    <t>Zestaw 15: kocioł na pellet o mocy min. 25,00 kW wraz z zasobnikiem cwu - DOSTAWA I MONTAŻ</t>
  </si>
  <si>
    <t>Producent</t>
  </si>
  <si>
    <t>Model</t>
  </si>
  <si>
    <t xml:space="preserve">Podstawowe urządzenia:
1.  Panel fotowoltaiczny + Inwerter 
2. Kolektor słoneczny + zasobnik c.w.u. 
3. Pompa ciepła + zasobnik c.w.u. 
4. Kocioł </t>
  </si>
  <si>
    <t>271.1.18.2022</t>
  </si>
  <si>
    <t>(Należy podać: 60 lub 72 lub 84 miesiące. W przypadku nie określenia okresu rękojmi i gwarancji jakości przyjmuje się okres 60 miesięcy)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</si>
</sst>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  <numFmt numFmtId="184" formatCode="_-* #,##0.00\ [$zł-415]_-;\-* #,##0.00\ [$zł-415]_-;_-* &quot;-&quot;??\ [$zł-415]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 Black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9"/>
      <color indexed="10"/>
      <name val="Arial Black"/>
      <family val="2"/>
    </font>
    <font>
      <b/>
      <i/>
      <sz val="11"/>
      <color indexed="8"/>
      <name val="Arial Narrow"/>
      <family val="2"/>
    </font>
    <font>
      <b/>
      <i/>
      <sz val="11"/>
      <color indexed="8"/>
      <name val="Arial Black"/>
      <family val="2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sz val="9"/>
      <color indexed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9"/>
      <color rgb="FFFF0000"/>
      <name val="Arial Black"/>
      <family val="2"/>
    </font>
    <font>
      <b/>
      <i/>
      <sz val="11"/>
      <color theme="1"/>
      <name val="Arial Narrow"/>
      <family val="2"/>
    </font>
    <font>
      <b/>
      <i/>
      <sz val="11"/>
      <color theme="1"/>
      <name val="Arial Black"/>
      <family val="2"/>
    </font>
    <font>
      <b/>
      <sz val="11"/>
      <color rgb="FF000000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  <font>
      <u val="single"/>
      <sz val="11"/>
      <color theme="1"/>
      <name val="Arial Narrow"/>
      <family val="2"/>
    </font>
    <font>
      <b/>
      <sz val="9"/>
      <color rgb="FFFF0000"/>
      <name val="Arial Narrow"/>
      <family val="2"/>
    </font>
    <font>
      <b/>
      <u val="single"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rgb="FF000000"/>
      </right>
      <top style="medium"/>
      <bottom style="medium"/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/>
      <bottom style="thin"/>
    </border>
    <border>
      <left style="hair">
        <color rgb="FF000000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 style="hair">
        <color rgb="FF000000"/>
      </left>
      <right style="hair">
        <color rgb="FF000000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rgb="FF000000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>
        <color indexed="63"/>
      </right>
      <top style="hair"/>
      <bottom style="hair"/>
    </border>
    <border>
      <left style="medium"/>
      <right style="hair">
        <color rgb="FF000000"/>
      </right>
      <top style="hair"/>
      <bottom style="hair"/>
    </border>
    <border>
      <left style="hair">
        <color rgb="FF000000"/>
      </left>
      <right style="medium"/>
      <top style="hair"/>
      <bottom style="hair"/>
    </border>
    <border>
      <left style="medium"/>
      <right style="hair">
        <color rgb="FF000000"/>
      </right>
      <top style="hair"/>
      <bottom>
        <color indexed="63"/>
      </bottom>
    </border>
    <border>
      <left style="hair">
        <color rgb="FF000000"/>
      </left>
      <right style="hair">
        <color rgb="FF000000"/>
      </right>
      <top style="hair"/>
      <bottom>
        <color indexed="63"/>
      </bottom>
    </border>
    <border>
      <left style="hair">
        <color rgb="FF000000"/>
      </left>
      <right>
        <color indexed="63"/>
      </right>
      <top style="hair"/>
      <bottom>
        <color indexed="63"/>
      </bottom>
    </border>
    <border>
      <left style="hair">
        <color rgb="FF000000"/>
      </left>
      <right style="medium"/>
      <top style="hair"/>
      <bottom>
        <color indexed="63"/>
      </bottom>
    </border>
    <border>
      <left style="medium"/>
      <right style="hair">
        <color rgb="FF000000"/>
      </right>
      <top style="thin"/>
      <bottom style="hair"/>
    </border>
    <border>
      <left style="hair">
        <color rgb="FF000000"/>
      </left>
      <right style="hair">
        <color rgb="FF000000"/>
      </right>
      <top style="thin"/>
      <bottom style="hair"/>
    </border>
    <border>
      <left style="hair">
        <color rgb="FF000000"/>
      </left>
      <right>
        <color indexed="63"/>
      </right>
      <top style="thin"/>
      <bottom style="hair"/>
    </border>
    <border>
      <left style="hair">
        <color rgb="FF000000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rgb="FF000000"/>
      </right>
      <top>
        <color indexed="63"/>
      </top>
      <bottom style="medium"/>
    </border>
    <border>
      <left style="hair">
        <color rgb="FF000000"/>
      </left>
      <right style="hair">
        <color rgb="FF000000"/>
      </right>
      <top>
        <color indexed="63"/>
      </top>
      <bottom style="medium"/>
    </border>
    <border>
      <left style="hair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4" fontId="56" fillId="0" borderId="12" xfId="6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44" fontId="55" fillId="0" borderId="0" xfId="6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44" fontId="56" fillId="0" borderId="15" xfId="6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44" fontId="55" fillId="0" borderId="19" xfId="60" applyFont="1" applyFill="1" applyBorder="1" applyAlignment="1">
      <alignment horizontal="center" vertical="center"/>
    </xf>
    <xf numFmtId="9" fontId="55" fillId="0" borderId="22" xfId="0" applyNumberFormat="1" applyFont="1" applyFill="1" applyBorder="1" applyAlignment="1">
      <alignment horizontal="center" vertical="center"/>
    </xf>
    <xf numFmtId="44" fontId="55" fillId="0" borderId="22" xfId="60" applyFont="1" applyFill="1" applyBorder="1" applyAlignment="1">
      <alignment horizontal="center" vertical="center"/>
    </xf>
    <xf numFmtId="44" fontId="55" fillId="0" borderId="20" xfId="60" applyFont="1" applyFill="1" applyBorder="1" applyAlignment="1">
      <alignment horizontal="center" vertical="center"/>
    </xf>
    <xf numFmtId="44" fontId="55" fillId="0" borderId="23" xfId="60" applyFont="1" applyFill="1" applyBorder="1" applyAlignment="1" quotePrefix="1">
      <alignment horizontal="center" vertical="center"/>
    </xf>
    <xf numFmtId="44" fontId="55" fillId="0" borderId="23" xfId="60" applyFont="1" applyFill="1" applyBorder="1" applyAlignment="1">
      <alignment horizontal="center" vertical="center"/>
    </xf>
    <xf numFmtId="44" fontId="55" fillId="0" borderId="24" xfId="0" applyNumberFormat="1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vertical="center"/>
    </xf>
    <xf numFmtId="0" fontId="59" fillId="33" borderId="22" xfId="0" applyFont="1" applyFill="1" applyBorder="1" applyAlignment="1">
      <alignment vertical="center"/>
    </xf>
    <xf numFmtId="0" fontId="59" fillId="33" borderId="25" xfId="0" applyFont="1" applyFill="1" applyBorder="1" applyAlignment="1">
      <alignment horizontal="center" vertical="center"/>
    </xf>
    <xf numFmtId="44" fontId="59" fillId="33" borderId="19" xfId="6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44" fontId="59" fillId="33" borderId="22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44" fontId="59" fillId="33" borderId="0" xfId="60" applyFont="1" applyFill="1" applyBorder="1" applyAlignment="1">
      <alignment horizontal="center" vertical="center"/>
    </xf>
    <xf numFmtId="44" fontId="59" fillId="33" borderId="0" xfId="0" applyNumberFormat="1" applyFont="1" applyFill="1" applyBorder="1" applyAlignment="1">
      <alignment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0" fontId="55" fillId="0" borderId="29" xfId="0" applyFont="1" applyBorder="1" applyAlignment="1">
      <alignment horizontal="center" vertical="center"/>
    </xf>
    <xf numFmtId="44" fontId="55" fillId="12" borderId="30" xfId="60" applyFont="1" applyFill="1" applyBorder="1" applyAlignment="1">
      <alignment horizontal="center" vertical="center"/>
    </xf>
    <xf numFmtId="9" fontId="55" fillId="0" borderId="28" xfId="0" applyNumberFormat="1" applyFont="1" applyBorder="1" applyAlignment="1">
      <alignment horizontal="center" vertical="center"/>
    </xf>
    <xf numFmtId="44" fontId="55" fillId="0" borderId="28" xfId="60" applyFont="1" applyBorder="1" applyAlignment="1">
      <alignment horizontal="center" vertical="center"/>
    </xf>
    <xf numFmtId="44" fontId="55" fillId="0" borderId="31" xfId="60" applyFont="1" applyBorder="1" applyAlignment="1">
      <alignment horizontal="center" vertical="center"/>
    </xf>
    <xf numFmtId="0" fontId="55" fillId="0" borderId="22" xfId="0" applyFont="1" applyFill="1" applyBorder="1" applyAlignment="1">
      <alignment vertical="center" wrapText="1"/>
    </xf>
    <xf numFmtId="0" fontId="55" fillId="0" borderId="3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44" fontId="55" fillId="0" borderId="0" xfId="60" applyFont="1" applyBorder="1" applyAlignment="1" quotePrefix="1">
      <alignment horizontal="center" vertical="center"/>
    </xf>
    <xf numFmtId="44" fontId="55" fillId="0" borderId="0" xfId="60" applyFont="1" applyBorder="1" applyAlignment="1">
      <alignment horizontal="center" vertical="center"/>
    </xf>
    <xf numFmtId="44" fontId="55" fillId="0" borderId="27" xfId="0" applyNumberFormat="1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vertical="center" wrapText="1"/>
    </xf>
    <xf numFmtId="0" fontId="55" fillId="0" borderId="34" xfId="0" applyFont="1" applyBorder="1" applyAlignment="1">
      <alignment horizontal="center" vertical="center"/>
    </xf>
    <xf numFmtId="9" fontId="55" fillId="0" borderId="33" xfId="0" applyNumberFormat="1" applyFont="1" applyBorder="1" applyAlignment="1">
      <alignment horizontal="center" vertical="center"/>
    </xf>
    <xf numFmtId="44" fontId="55" fillId="0" borderId="33" xfId="60" applyFont="1" applyBorder="1" applyAlignment="1">
      <alignment horizontal="center" vertical="center"/>
    </xf>
    <xf numFmtId="44" fontId="55" fillId="0" borderId="35" xfId="60" applyFont="1" applyBorder="1" applyAlignment="1">
      <alignment horizontal="center" vertical="center"/>
    </xf>
    <xf numFmtId="0" fontId="59" fillId="33" borderId="36" xfId="0" applyFont="1" applyFill="1" applyBorder="1" applyAlignment="1">
      <alignment vertical="center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44" fontId="56" fillId="33" borderId="36" xfId="6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4" fontId="55" fillId="0" borderId="30" xfId="60" applyFont="1" applyFill="1" applyBorder="1" applyAlignment="1">
      <alignment horizontal="center" vertical="center"/>
    </xf>
    <xf numFmtId="9" fontId="55" fillId="0" borderId="28" xfId="0" applyNumberFormat="1" applyFont="1" applyFill="1" applyBorder="1" applyAlignment="1">
      <alignment horizontal="center" vertical="center"/>
    </xf>
    <xf numFmtId="44" fontId="55" fillId="0" borderId="28" xfId="60" applyFont="1" applyFill="1" applyBorder="1" applyAlignment="1">
      <alignment horizontal="center" vertical="center"/>
    </xf>
    <xf numFmtId="44" fontId="55" fillId="0" borderId="31" xfId="6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44" fontId="55" fillId="0" borderId="42" xfId="60" applyFont="1" applyFill="1" applyBorder="1" applyAlignment="1" quotePrefix="1">
      <alignment horizontal="center" vertical="center"/>
    </xf>
    <xf numFmtId="44" fontId="55" fillId="0" borderId="42" xfId="60" applyFont="1" applyFill="1" applyBorder="1" applyAlignment="1">
      <alignment horizontal="center" vertical="center"/>
    </xf>
    <xf numFmtId="44" fontId="55" fillId="0" borderId="43" xfId="0" applyNumberFormat="1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vertical="center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44" fontId="56" fillId="33" borderId="30" xfId="6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44" fontId="56" fillId="0" borderId="30" xfId="6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44" fontId="55" fillId="0" borderId="28" xfId="60" applyFont="1" applyBorder="1" applyAlignment="1" quotePrefix="1">
      <alignment horizontal="center" vertical="center"/>
    </xf>
    <xf numFmtId="44" fontId="55" fillId="0" borderId="29" xfId="60" applyFont="1" applyBorder="1" applyAlignment="1">
      <alignment horizontal="center" vertical="center"/>
    </xf>
    <xf numFmtId="44" fontId="55" fillId="0" borderId="31" xfId="0" applyNumberFormat="1" applyFont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44" fontId="55" fillId="0" borderId="45" xfId="60" applyFont="1" applyFill="1" applyBorder="1" applyAlignment="1" quotePrefix="1">
      <alignment horizontal="center" vertical="center"/>
    </xf>
    <xf numFmtId="44" fontId="55" fillId="0" borderId="45" xfId="60" applyFont="1" applyFill="1" applyBorder="1" applyAlignment="1">
      <alignment horizontal="center" vertical="center"/>
    </xf>
    <xf numFmtId="44" fontId="55" fillId="0" borderId="44" xfId="0" applyNumberFormat="1" applyFont="1" applyFill="1" applyBorder="1" applyAlignment="1">
      <alignment horizontal="center" vertical="center"/>
    </xf>
    <xf numFmtId="44" fontId="55" fillId="0" borderId="32" xfId="6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44" fontId="55" fillId="0" borderId="28" xfId="60" applyFont="1" applyFill="1" applyBorder="1" applyAlignment="1" quotePrefix="1">
      <alignment horizontal="center" vertical="center"/>
    </xf>
    <xf numFmtId="44" fontId="55" fillId="0" borderId="29" xfId="60" applyFont="1" applyFill="1" applyBorder="1" applyAlignment="1">
      <alignment horizontal="center" vertical="center"/>
    </xf>
    <xf numFmtId="44" fontId="55" fillId="0" borderId="3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 indent="15"/>
    </xf>
    <xf numFmtId="0" fontId="57" fillId="0" borderId="46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46" xfId="0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33" borderId="0" xfId="0" applyFont="1" applyFill="1" applyAlignment="1">
      <alignment/>
    </xf>
    <xf numFmtId="0" fontId="62" fillId="33" borderId="0" xfId="0" applyFont="1" applyFill="1" applyAlignment="1">
      <alignment horizontal="center" vertical="center"/>
    </xf>
    <xf numFmtId="0" fontId="57" fillId="0" borderId="47" xfId="0" applyFont="1" applyBorder="1" applyAlignment="1">
      <alignment/>
    </xf>
    <xf numFmtId="0" fontId="57" fillId="0" borderId="48" xfId="0" applyFont="1" applyBorder="1" applyAlignment="1">
      <alignment/>
    </xf>
    <xf numFmtId="0" fontId="58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7" fillId="0" borderId="27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184" fontId="54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54" fillId="0" borderId="50" xfId="0" applyFont="1" applyBorder="1" applyAlignment="1">
      <alignment horizontal="left" vertical="center"/>
    </xf>
    <xf numFmtId="0" fontId="57" fillId="0" borderId="14" xfId="0" applyFont="1" applyBorder="1" applyAlignment="1">
      <alignment/>
    </xf>
    <xf numFmtId="0" fontId="57" fillId="0" borderId="51" xfId="0" applyFont="1" applyBorder="1" applyAlignment="1">
      <alignment/>
    </xf>
    <xf numFmtId="0" fontId="54" fillId="0" borderId="0" xfId="0" applyFont="1" applyAlignment="1">
      <alignment horizontal="justify" vertical="center"/>
    </xf>
    <xf numFmtId="184" fontId="54" fillId="0" borderId="0" xfId="60" applyNumberFormat="1" applyFont="1" applyBorder="1" applyAlignment="1">
      <alignment horizontal="center" vertical="center"/>
    </xf>
    <xf numFmtId="44" fontId="54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 indent="1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54" fillId="0" borderId="47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56" fillId="0" borderId="5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33" borderId="61" xfId="0" applyFont="1" applyFill="1" applyBorder="1" applyAlignment="1">
      <alignment horizontal="center" vertical="center" wrapText="1"/>
    </xf>
    <xf numFmtId="0" fontId="56" fillId="33" borderId="62" xfId="0" applyFont="1" applyFill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12" borderId="63" xfId="0" applyFont="1" applyFill="1" applyBorder="1" applyAlignment="1">
      <alignment horizontal="center" vertical="center"/>
    </xf>
    <xf numFmtId="0" fontId="55" fillId="12" borderId="44" xfId="0" applyFont="1" applyFill="1" applyBorder="1" applyAlignment="1">
      <alignment horizontal="center" vertical="center"/>
    </xf>
    <xf numFmtId="0" fontId="66" fillId="33" borderId="66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left" vertical="center" wrapText="1"/>
    </xf>
    <xf numFmtId="0" fontId="56" fillId="0" borderId="68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12</xdr:col>
      <xdr:colOff>485775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524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4</xdr:col>
      <xdr:colOff>809625</xdr:colOff>
      <xdr:row>4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21"/>
  <sheetViews>
    <sheetView tabSelected="1" view="pageBreakPreview" zoomScaleSheetLayoutView="100" workbookViewId="0" topLeftCell="A4">
      <selection activeCell="J11" sqref="J11"/>
    </sheetView>
  </sheetViews>
  <sheetFormatPr defaultColWidth="9.140625" defaultRowHeight="15"/>
  <cols>
    <col min="1" max="6" width="8.28125" style="105" customWidth="1"/>
    <col min="7" max="7" width="14.7109375" style="105" customWidth="1"/>
    <col min="8" max="13" width="8.28125" style="105" customWidth="1"/>
    <col min="14" max="16384" width="8.8515625" style="105" customWidth="1"/>
  </cols>
  <sheetData>
    <row r="1" ht="16.5"/>
    <row r="2" ht="16.5"/>
    <row r="3" ht="16.5"/>
    <row r="4" ht="16.5"/>
    <row r="5" ht="16.5"/>
    <row r="6" spans="1:13" ht="13.5">
      <c r="A6" s="106" t="s">
        <v>14</v>
      </c>
      <c r="B6" s="109"/>
      <c r="C6" s="178" t="s">
        <v>108</v>
      </c>
      <c r="M6" s="109" t="s">
        <v>21</v>
      </c>
    </row>
    <row r="7" ht="13.5">
      <c r="B7" s="109"/>
    </row>
    <row r="8" ht="13.5">
      <c r="B8" s="109" t="s">
        <v>22</v>
      </c>
    </row>
    <row r="9" spans="2:13" ht="13.5">
      <c r="B9" s="110" t="s">
        <v>23</v>
      </c>
      <c r="K9" s="111"/>
      <c r="L9" s="111"/>
      <c r="M9" s="111"/>
    </row>
    <row r="10" spans="2:13" ht="13.5">
      <c r="B10" s="110"/>
      <c r="G10" s="112"/>
      <c r="M10" s="142" t="s">
        <v>41</v>
      </c>
    </row>
    <row r="11" spans="1:4" ht="13.5">
      <c r="A11" s="111"/>
      <c r="B11" s="113"/>
      <c r="C11" s="111"/>
      <c r="D11" s="111"/>
    </row>
    <row r="12" spans="1:2" ht="13.5">
      <c r="A12" s="143" t="s">
        <v>24</v>
      </c>
      <c r="B12" s="114"/>
    </row>
    <row r="14" spans="2:7" ht="17.25">
      <c r="B14" s="107"/>
      <c r="G14" s="108" t="s">
        <v>25</v>
      </c>
    </row>
    <row r="15" ht="13.5">
      <c r="B15" s="107"/>
    </row>
    <row r="16" ht="13.5">
      <c r="G16" s="115" t="s">
        <v>26</v>
      </c>
    </row>
    <row r="17" ht="13.5">
      <c r="G17" s="116"/>
    </row>
    <row r="18" spans="1:13" ht="35.25" customHeight="1">
      <c r="A18" s="117"/>
      <c r="B18" s="117"/>
      <c r="C18" s="117"/>
      <c r="D18" s="117"/>
      <c r="E18" s="117"/>
      <c r="F18" s="117"/>
      <c r="G18" s="118" t="s">
        <v>84</v>
      </c>
      <c r="H18" s="117"/>
      <c r="I18" s="117"/>
      <c r="J18" s="117"/>
      <c r="K18" s="117"/>
      <c r="L18" s="117"/>
      <c r="M18" s="117"/>
    </row>
    <row r="20" ht="13.5">
      <c r="G20" s="115" t="s">
        <v>27</v>
      </c>
    </row>
    <row r="21" ht="14.25" thickBot="1">
      <c r="B21" s="116"/>
    </row>
    <row r="22" spans="1:13" ht="13.5">
      <c r="A22" s="119"/>
      <c r="B22" s="120"/>
      <c r="C22" s="120"/>
      <c r="D22" s="120"/>
      <c r="E22" s="120"/>
      <c r="F22" s="120"/>
      <c r="G22" s="121" t="s">
        <v>28</v>
      </c>
      <c r="H22" s="120"/>
      <c r="I22" s="120"/>
      <c r="J22" s="120"/>
      <c r="K22" s="120"/>
      <c r="L22" s="120"/>
      <c r="M22" s="122"/>
    </row>
    <row r="23" spans="1:13" ht="13.5">
      <c r="A23" s="123"/>
      <c r="B23" s="124"/>
      <c r="C23" s="124"/>
      <c r="D23" s="124"/>
      <c r="E23" s="124"/>
      <c r="F23" s="124"/>
      <c r="G23" s="125" t="s">
        <v>42</v>
      </c>
      <c r="H23" s="124"/>
      <c r="I23" s="124"/>
      <c r="J23" s="124"/>
      <c r="K23" s="124"/>
      <c r="L23" s="124"/>
      <c r="M23" s="126"/>
    </row>
    <row r="24" spans="1:13" ht="13.5">
      <c r="A24" s="123"/>
      <c r="B24" s="124"/>
      <c r="C24" s="124"/>
      <c r="D24" s="124"/>
      <c r="E24" s="124"/>
      <c r="F24" s="124"/>
      <c r="G24" s="125"/>
      <c r="H24" s="124"/>
      <c r="I24" s="124"/>
      <c r="J24" s="124"/>
      <c r="K24" s="124"/>
      <c r="L24" s="124"/>
      <c r="M24" s="126"/>
    </row>
    <row r="25" spans="1:13" ht="13.5">
      <c r="A25" s="123"/>
      <c r="B25" s="124"/>
      <c r="C25" s="124"/>
      <c r="D25" s="124"/>
      <c r="E25" s="124"/>
      <c r="F25" s="124"/>
      <c r="G25" s="127" t="s">
        <v>75</v>
      </c>
      <c r="H25" s="124"/>
      <c r="I25" s="124"/>
      <c r="J25" s="124"/>
      <c r="K25" s="124"/>
      <c r="L25" s="124"/>
      <c r="M25" s="126"/>
    </row>
    <row r="26" spans="1:13" ht="13.5">
      <c r="A26" s="123"/>
      <c r="B26" s="124"/>
      <c r="C26" s="124"/>
      <c r="D26" s="124"/>
      <c r="E26" s="124"/>
      <c r="F26" s="124"/>
      <c r="G26" s="128">
        <f>'Załącznik 1A Kalkulacja ceny'!M20</f>
        <v>0</v>
      </c>
      <c r="H26" s="124"/>
      <c r="I26" s="124"/>
      <c r="J26" s="124"/>
      <c r="K26" s="124"/>
      <c r="L26" s="124"/>
      <c r="M26" s="126"/>
    </row>
    <row r="27" spans="1:13" ht="13.5">
      <c r="A27" s="123"/>
      <c r="B27" s="124"/>
      <c r="C27" s="124"/>
      <c r="D27" s="124"/>
      <c r="E27" s="124"/>
      <c r="F27" s="124"/>
      <c r="G27" s="129" t="s">
        <v>43</v>
      </c>
      <c r="H27" s="124"/>
      <c r="I27" s="124"/>
      <c r="J27" s="124"/>
      <c r="K27" s="124"/>
      <c r="L27" s="124"/>
      <c r="M27" s="126"/>
    </row>
    <row r="28" spans="1:13" ht="13.5">
      <c r="A28" s="130" t="s">
        <v>29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6"/>
    </row>
    <row r="29" spans="1:13" ht="13.5">
      <c r="A29" s="130" t="s">
        <v>81</v>
      </c>
      <c r="B29" s="124"/>
      <c r="C29" s="124"/>
      <c r="D29" s="124"/>
      <c r="E29" s="124"/>
      <c r="F29" s="124"/>
      <c r="G29" s="124"/>
      <c r="H29" s="154" t="s">
        <v>82</v>
      </c>
      <c r="I29" s="124"/>
      <c r="J29" s="124"/>
      <c r="K29" s="124"/>
      <c r="L29" s="124"/>
      <c r="M29" s="126"/>
    </row>
    <row r="30" spans="1:13" ht="13.5">
      <c r="A30" s="131" t="s">
        <v>109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6"/>
    </row>
    <row r="31" ht="14.25" thickBot="1">
      <c r="G31" s="135"/>
    </row>
    <row r="32" spans="1:13" ht="13.5">
      <c r="A32" s="119"/>
      <c r="B32" s="120"/>
      <c r="C32" s="120"/>
      <c r="D32" s="120"/>
      <c r="E32" s="120"/>
      <c r="F32" s="120"/>
      <c r="G32" s="121" t="s">
        <v>30</v>
      </c>
      <c r="H32" s="120"/>
      <c r="I32" s="120"/>
      <c r="J32" s="120"/>
      <c r="K32" s="120"/>
      <c r="L32" s="120"/>
      <c r="M32" s="122"/>
    </row>
    <row r="33" spans="1:13" ht="13.5">
      <c r="A33" s="123"/>
      <c r="B33" s="124"/>
      <c r="C33" s="124"/>
      <c r="D33" s="124"/>
      <c r="E33" s="124"/>
      <c r="F33" s="124"/>
      <c r="G33" s="125" t="s">
        <v>44</v>
      </c>
      <c r="H33" s="124"/>
      <c r="I33" s="124"/>
      <c r="J33" s="124"/>
      <c r="K33" s="124"/>
      <c r="L33" s="124"/>
      <c r="M33" s="126"/>
    </row>
    <row r="34" spans="1:13" ht="13.5">
      <c r="A34" s="123"/>
      <c r="B34" s="124"/>
      <c r="C34" s="124"/>
      <c r="D34" s="124"/>
      <c r="E34" s="124"/>
      <c r="F34" s="124"/>
      <c r="G34" s="127"/>
      <c r="H34" s="124"/>
      <c r="I34" s="124"/>
      <c r="J34" s="124"/>
      <c r="K34" s="124"/>
      <c r="L34" s="124"/>
      <c r="M34" s="126"/>
    </row>
    <row r="35" spans="1:13" ht="13.5">
      <c r="A35" s="123"/>
      <c r="B35" s="124"/>
      <c r="C35" s="124"/>
      <c r="D35" s="124"/>
      <c r="E35" s="124"/>
      <c r="F35" s="124"/>
      <c r="G35" s="127" t="s">
        <v>75</v>
      </c>
      <c r="H35" s="124"/>
      <c r="I35" s="124"/>
      <c r="J35" s="124"/>
      <c r="K35" s="124"/>
      <c r="L35" s="124"/>
      <c r="M35" s="126"/>
    </row>
    <row r="36" spans="1:13" ht="13.5">
      <c r="A36" s="123"/>
      <c r="B36" s="124"/>
      <c r="C36" s="124"/>
      <c r="D36" s="124"/>
      <c r="E36" s="124"/>
      <c r="F36" s="124"/>
      <c r="G36" s="136">
        <f>'Załącznik 1A Kalkulacja ceny'!M29</f>
        <v>0</v>
      </c>
      <c r="H36" s="124"/>
      <c r="I36" s="124"/>
      <c r="J36" s="124"/>
      <c r="K36" s="124"/>
      <c r="L36" s="124"/>
      <c r="M36" s="126"/>
    </row>
    <row r="37" spans="1:13" ht="13.5">
      <c r="A37" s="123"/>
      <c r="B37" s="124"/>
      <c r="C37" s="124"/>
      <c r="D37" s="124"/>
      <c r="E37" s="124"/>
      <c r="F37" s="124"/>
      <c r="G37" s="129" t="s">
        <v>43</v>
      </c>
      <c r="H37" s="124"/>
      <c r="I37" s="124"/>
      <c r="J37" s="124"/>
      <c r="K37" s="124"/>
      <c r="L37" s="124"/>
      <c r="M37" s="126"/>
    </row>
    <row r="38" spans="1:13" ht="13.5">
      <c r="A38" s="130" t="s">
        <v>29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6"/>
    </row>
    <row r="39" spans="1:13" ht="13.5">
      <c r="A39" s="130" t="s">
        <v>81</v>
      </c>
      <c r="B39" s="124"/>
      <c r="C39" s="124"/>
      <c r="D39" s="124"/>
      <c r="E39" s="124"/>
      <c r="F39" s="124"/>
      <c r="G39" s="124"/>
      <c r="H39" s="154" t="s">
        <v>82</v>
      </c>
      <c r="I39" s="124"/>
      <c r="J39" s="124"/>
      <c r="K39" s="124"/>
      <c r="L39" s="124"/>
      <c r="M39" s="126"/>
    </row>
    <row r="40" spans="1:13" ht="13.5">
      <c r="A40" s="131" t="s">
        <v>109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6"/>
    </row>
    <row r="41" ht="14.25" thickBot="1">
      <c r="G41" s="135"/>
    </row>
    <row r="42" spans="1:13" ht="13.5">
      <c r="A42" s="119"/>
      <c r="B42" s="120"/>
      <c r="C42" s="120"/>
      <c r="D42" s="120"/>
      <c r="E42" s="120"/>
      <c r="F42" s="120"/>
      <c r="G42" s="121" t="s">
        <v>31</v>
      </c>
      <c r="H42" s="120"/>
      <c r="I42" s="120"/>
      <c r="J42" s="120"/>
      <c r="K42" s="120"/>
      <c r="L42" s="120"/>
      <c r="M42" s="122"/>
    </row>
    <row r="43" spans="1:13" ht="13.5">
      <c r="A43" s="123"/>
      <c r="B43" s="124"/>
      <c r="C43" s="124"/>
      <c r="D43" s="124"/>
      <c r="E43" s="124"/>
      <c r="F43" s="124"/>
      <c r="G43" s="125" t="s">
        <v>45</v>
      </c>
      <c r="H43" s="124"/>
      <c r="I43" s="124"/>
      <c r="J43" s="124"/>
      <c r="K43" s="124"/>
      <c r="L43" s="124"/>
      <c r="M43" s="126"/>
    </row>
    <row r="44" spans="1:13" ht="13.5">
      <c r="A44" s="123"/>
      <c r="B44" s="124"/>
      <c r="C44" s="124"/>
      <c r="D44" s="124"/>
      <c r="E44" s="124"/>
      <c r="F44" s="124"/>
      <c r="G44" s="125" t="s">
        <v>85</v>
      </c>
      <c r="H44" s="124"/>
      <c r="I44" s="124"/>
      <c r="J44" s="124"/>
      <c r="K44" s="124"/>
      <c r="L44" s="124"/>
      <c r="M44" s="126"/>
    </row>
    <row r="45" spans="1:13" ht="13.5">
      <c r="A45" s="123"/>
      <c r="B45" s="124"/>
      <c r="C45" s="124"/>
      <c r="D45" s="124"/>
      <c r="E45" s="124"/>
      <c r="F45" s="124"/>
      <c r="G45" s="127"/>
      <c r="H45" s="124"/>
      <c r="I45" s="124"/>
      <c r="J45" s="124"/>
      <c r="K45" s="124"/>
      <c r="L45" s="124"/>
      <c r="M45" s="126"/>
    </row>
    <row r="46" spans="1:13" ht="13.5">
      <c r="A46" s="123"/>
      <c r="B46" s="124"/>
      <c r="C46" s="124"/>
      <c r="D46" s="124"/>
      <c r="E46" s="124"/>
      <c r="F46" s="124"/>
      <c r="G46" s="127" t="s">
        <v>75</v>
      </c>
      <c r="H46" s="124"/>
      <c r="I46" s="124"/>
      <c r="J46" s="124"/>
      <c r="K46" s="124"/>
      <c r="L46" s="124"/>
      <c r="M46" s="126"/>
    </row>
    <row r="47" spans="1:13" ht="13.5">
      <c r="A47" s="123"/>
      <c r="B47" s="124"/>
      <c r="C47" s="124"/>
      <c r="D47" s="124"/>
      <c r="E47" s="124"/>
      <c r="F47" s="124"/>
      <c r="G47" s="137">
        <f>'Załącznik 1A Kalkulacja ceny'!M37</f>
        <v>0</v>
      </c>
      <c r="H47" s="124"/>
      <c r="I47" s="124"/>
      <c r="J47" s="124"/>
      <c r="K47" s="124"/>
      <c r="L47" s="124"/>
      <c r="M47" s="126"/>
    </row>
    <row r="48" spans="1:13" ht="13.5">
      <c r="A48" s="123"/>
      <c r="B48" s="124"/>
      <c r="C48" s="124"/>
      <c r="D48" s="124"/>
      <c r="E48" s="124"/>
      <c r="F48" s="124"/>
      <c r="G48" s="129" t="s">
        <v>43</v>
      </c>
      <c r="H48" s="124"/>
      <c r="I48" s="124"/>
      <c r="J48" s="124"/>
      <c r="K48" s="124"/>
      <c r="L48" s="124"/>
      <c r="M48" s="126"/>
    </row>
    <row r="49" spans="1:13" ht="13.5">
      <c r="A49" s="130" t="s">
        <v>29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6"/>
    </row>
    <row r="50" spans="1:13" ht="13.5">
      <c r="A50" s="130" t="s">
        <v>81</v>
      </c>
      <c r="B50" s="124"/>
      <c r="C50" s="124"/>
      <c r="D50" s="124"/>
      <c r="E50" s="124"/>
      <c r="F50" s="124"/>
      <c r="G50" s="124"/>
      <c r="H50" s="154" t="s">
        <v>82</v>
      </c>
      <c r="I50" s="124"/>
      <c r="J50" s="124"/>
      <c r="K50" s="124"/>
      <c r="L50" s="124"/>
      <c r="M50" s="126"/>
    </row>
    <row r="51" spans="1:13" ht="13.5">
      <c r="A51" s="131" t="s">
        <v>109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6"/>
    </row>
    <row r="52" ht="14.25" thickBot="1">
      <c r="A52" s="1"/>
    </row>
    <row r="53" spans="1:13" ht="13.5">
      <c r="A53" s="119"/>
      <c r="B53" s="120"/>
      <c r="C53" s="120"/>
      <c r="D53" s="120"/>
      <c r="E53" s="120"/>
      <c r="F53" s="120"/>
      <c r="G53" s="121" t="s">
        <v>32</v>
      </c>
      <c r="H53" s="120"/>
      <c r="I53" s="120"/>
      <c r="J53" s="120"/>
      <c r="K53" s="120"/>
      <c r="L53" s="120"/>
      <c r="M53" s="122"/>
    </row>
    <row r="54" spans="1:13" ht="13.5">
      <c r="A54" s="123"/>
      <c r="B54" s="124"/>
      <c r="C54" s="124"/>
      <c r="D54" s="124"/>
      <c r="E54" s="124"/>
      <c r="F54" s="124"/>
      <c r="G54" s="125" t="s">
        <v>86</v>
      </c>
      <c r="H54" s="124"/>
      <c r="I54" s="124"/>
      <c r="J54" s="124"/>
      <c r="K54" s="124"/>
      <c r="L54" s="124"/>
      <c r="M54" s="126"/>
    </row>
    <row r="55" spans="1:13" ht="13.5">
      <c r="A55" s="123"/>
      <c r="B55" s="124"/>
      <c r="C55" s="124"/>
      <c r="D55" s="124"/>
      <c r="E55" s="124"/>
      <c r="F55" s="124"/>
      <c r="G55" s="127"/>
      <c r="H55" s="124"/>
      <c r="I55" s="124"/>
      <c r="J55" s="124"/>
      <c r="K55" s="124"/>
      <c r="L55" s="124"/>
      <c r="M55" s="126"/>
    </row>
    <row r="56" spans="1:13" ht="13.5">
      <c r="A56" s="123"/>
      <c r="B56" s="124"/>
      <c r="C56" s="124"/>
      <c r="D56" s="124"/>
      <c r="E56" s="124"/>
      <c r="F56" s="124"/>
      <c r="G56" s="127" t="s">
        <v>75</v>
      </c>
      <c r="H56" s="124"/>
      <c r="I56" s="124"/>
      <c r="J56" s="124"/>
      <c r="K56" s="124"/>
      <c r="L56" s="124"/>
      <c r="M56" s="126"/>
    </row>
    <row r="57" spans="1:13" ht="13.5">
      <c r="A57" s="123"/>
      <c r="B57" s="124"/>
      <c r="C57" s="124"/>
      <c r="D57" s="124"/>
      <c r="E57" s="124"/>
      <c r="F57" s="124"/>
      <c r="G57" s="137">
        <f>'Załącznik 1A Kalkulacja ceny'!M50</f>
        <v>0</v>
      </c>
      <c r="H57" s="124"/>
      <c r="I57" s="124"/>
      <c r="J57" s="124"/>
      <c r="K57" s="124"/>
      <c r="L57" s="124"/>
      <c r="M57" s="126"/>
    </row>
    <row r="58" spans="1:13" ht="13.5">
      <c r="A58" s="123"/>
      <c r="B58" s="124"/>
      <c r="C58" s="124"/>
      <c r="D58" s="124"/>
      <c r="E58" s="124"/>
      <c r="F58" s="124"/>
      <c r="G58" s="129" t="s">
        <v>43</v>
      </c>
      <c r="H58" s="124"/>
      <c r="I58" s="124"/>
      <c r="J58" s="124"/>
      <c r="K58" s="124"/>
      <c r="L58" s="124"/>
      <c r="M58" s="126"/>
    </row>
    <row r="59" spans="1:13" ht="13.5">
      <c r="A59" s="130" t="s">
        <v>29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6"/>
    </row>
    <row r="60" spans="1:13" ht="13.5">
      <c r="A60" s="130" t="s">
        <v>81</v>
      </c>
      <c r="B60" s="124"/>
      <c r="C60" s="124"/>
      <c r="D60" s="124"/>
      <c r="E60" s="124"/>
      <c r="F60" s="124"/>
      <c r="G60" s="124"/>
      <c r="H60" s="154" t="s">
        <v>82</v>
      </c>
      <c r="I60" s="124"/>
      <c r="J60" s="124"/>
      <c r="K60" s="124"/>
      <c r="L60" s="124"/>
      <c r="M60" s="126"/>
    </row>
    <row r="61" spans="1:13" ht="13.5">
      <c r="A61" s="131" t="s">
        <v>109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6"/>
    </row>
    <row r="62" ht="14.25" thickBot="1">
      <c r="G62" s="135"/>
    </row>
    <row r="63" spans="1:13" ht="14.25" customHeight="1">
      <c r="A63" s="179" t="s">
        <v>33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1"/>
    </row>
    <row r="64" spans="1:13" ht="15" customHeight="1" thickBot="1">
      <c r="A64" s="182" t="s">
        <v>83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4"/>
    </row>
    <row r="65" ht="14.25" thickBot="1">
      <c r="G65" s="135"/>
    </row>
    <row r="66" spans="1:13" ht="13.5">
      <c r="A66" s="144" t="s">
        <v>33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2"/>
    </row>
    <row r="67" spans="1:13" ht="13.5">
      <c r="A67" s="130" t="s">
        <v>47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6"/>
    </row>
    <row r="68" spans="1:13" ht="13.5">
      <c r="A68" s="145" t="s">
        <v>48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6"/>
    </row>
    <row r="69" spans="1:13" ht="13.5">
      <c r="A69" s="145" t="s">
        <v>49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6"/>
    </row>
    <row r="70" spans="1:13" ht="14.25" thickBot="1">
      <c r="A70" s="132" t="s">
        <v>34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4"/>
    </row>
    <row r="71" ht="13.5">
      <c r="A71" s="1"/>
    </row>
    <row r="72" ht="13.5">
      <c r="A72" s="138" t="s">
        <v>35</v>
      </c>
    </row>
    <row r="73" ht="13.5">
      <c r="A73" s="10" t="s">
        <v>36</v>
      </c>
    </row>
    <row r="74" ht="13.5">
      <c r="A74" s="1" t="s">
        <v>51</v>
      </c>
    </row>
    <row r="75" ht="13.5">
      <c r="A75" s="10" t="s">
        <v>37</v>
      </c>
    </row>
    <row r="76" ht="13.5">
      <c r="A76" s="1" t="s">
        <v>51</v>
      </c>
    </row>
    <row r="77" ht="13.5">
      <c r="A77" s="10" t="s">
        <v>38</v>
      </c>
    </row>
    <row r="78" ht="13.5">
      <c r="A78" s="1" t="s">
        <v>51</v>
      </c>
    </row>
    <row r="79" ht="13.5">
      <c r="A79" s="10" t="s">
        <v>50</v>
      </c>
    </row>
    <row r="80" ht="13.5">
      <c r="A80" s="1" t="s">
        <v>51</v>
      </c>
    </row>
    <row r="81" ht="13.5">
      <c r="A81" s="10" t="s">
        <v>52</v>
      </c>
    </row>
    <row r="82" ht="13.5">
      <c r="A82" s="1" t="s">
        <v>51</v>
      </c>
    </row>
    <row r="83" ht="13.5">
      <c r="A83" s="10" t="s">
        <v>53</v>
      </c>
    </row>
    <row r="84" ht="13.5">
      <c r="A84" s="1" t="s">
        <v>51</v>
      </c>
    </row>
    <row r="85" ht="13.5">
      <c r="A85" s="10" t="s">
        <v>54</v>
      </c>
    </row>
    <row r="86" ht="13.5">
      <c r="A86" s="1" t="s">
        <v>51</v>
      </c>
    </row>
    <row r="87" ht="13.5">
      <c r="G87" s="135"/>
    </row>
    <row r="88" spans="1:7" ht="13.5">
      <c r="A88" s="105" t="s">
        <v>55</v>
      </c>
      <c r="G88" s="135"/>
    </row>
    <row r="89" spans="1:7" ht="13.5">
      <c r="A89" s="105" t="s">
        <v>56</v>
      </c>
      <c r="G89" s="135"/>
    </row>
    <row r="90" spans="1:7" ht="13.5">
      <c r="A90" s="105" t="s">
        <v>58</v>
      </c>
      <c r="G90" s="135"/>
    </row>
    <row r="91" spans="1:7" ht="13.5">
      <c r="A91" s="105" t="s">
        <v>59</v>
      </c>
      <c r="G91" s="135"/>
    </row>
    <row r="92" spans="1:7" ht="13.5">
      <c r="A92" s="105" t="s">
        <v>60</v>
      </c>
      <c r="G92" s="135"/>
    </row>
    <row r="93" spans="1:7" ht="13.5">
      <c r="A93" s="105" t="s">
        <v>61</v>
      </c>
      <c r="G93" s="135"/>
    </row>
    <row r="94" spans="1:7" ht="13.5">
      <c r="A94" s="105" t="s">
        <v>57</v>
      </c>
      <c r="G94" s="135"/>
    </row>
    <row r="95" spans="1:7" ht="13.5">
      <c r="A95" s="105" t="s">
        <v>62</v>
      </c>
      <c r="G95" s="135"/>
    </row>
    <row r="96" spans="1:7" ht="13.5">
      <c r="A96" s="105" t="s">
        <v>63</v>
      </c>
      <c r="G96" s="135"/>
    </row>
    <row r="97" spans="1:7" ht="15.75">
      <c r="A97" s="105" t="s">
        <v>64</v>
      </c>
      <c r="G97" s="135"/>
    </row>
    <row r="98" spans="1:7" ht="13.5">
      <c r="A98" s="105" t="s">
        <v>65</v>
      </c>
      <c r="G98" s="135"/>
    </row>
    <row r="99" spans="1:7" ht="13.5">
      <c r="A99" s="105" t="s">
        <v>66</v>
      </c>
      <c r="G99" s="135"/>
    </row>
    <row r="100" spans="1:7" ht="13.5">
      <c r="A100" s="1" t="s">
        <v>51</v>
      </c>
      <c r="G100" s="135"/>
    </row>
    <row r="101" spans="1:7" ht="13.5">
      <c r="A101" s="146" t="s">
        <v>67</v>
      </c>
      <c r="G101" s="135"/>
    </row>
    <row r="102" spans="1:7" ht="13.5">
      <c r="A102" s="105" t="s">
        <v>68</v>
      </c>
      <c r="G102" s="135"/>
    </row>
    <row r="103" ht="13.5">
      <c r="G103" s="135"/>
    </row>
    <row r="104" spans="1:7" ht="13.5">
      <c r="A104" s="146" t="s">
        <v>39</v>
      </c>
      <c r="G104" s="135"/>
    </row>
    <row r="105" ht="13.5">
      <c r="G105" s="135"/>
    </row>
    <row r="106" spans="1:7" ht="13.5">
      <c r="A106" s="146" t="s">
        <v>69</v>
      </c>
      <c r="G106" s="135"/>
    </row>
    <row r="107" spans="1:7" ht="13.5">
      <c r="A107" s="146" t="s">
        <v>70</v>
      </c>
      <c r="G107" s="135"/>
    </row>
    <row r="108" spans="1:7" ht="13.5">
      <c r="A108" s="146" t="s">
        <v>71</v>
      </c>
      <c r="G108" s="135"/>
    </row>
    <row r="109" ht="13.5">
      <c r="G109" s="135"/>
    </row>
    <row r="110" spans="1:7" ht="13.5">
      <c r="A110" s="146" t="s">
        <v>72</v>
      </c>
      <c r="G110" s="135"/>
    </row>
    <row r="111" spans="1:7" ht="13.5">
      <c r="A111" s="146" t="s">
        <v>73</v>
      </c>
      <c r="G111" s="139"/>
    </row>
    <row r="112" spans="1:7" ht="13.5">
      <c r="A112" s="146" t="s">
        <v>74</v>
      </c>
      <c r="G112" s="139"/>
    </row>
    <row r="113" ht="13.5">
      <c r="G113" s="139"/>
    </row>
    <row r="114" ht="13.5">
      <c r="G114" s="139"/>
    </row>
    <row r="115" ht="13.5">
      <c r="A115" s="148" t="s">
        <v>40</v>
      </c>
    </row>
    <row r="116" ht="13.5">
      <c r="A116" s="1" t="s">
        <v>51</v>
      </c>
    </row>
    <row r="117" ht="13.5">
      <c r="A117" s="1" t="s">
        <v>51</v>
      </c>
    </row>
    <row r="118" ht="13.5">
      <c r="B118" s="140"/>
    </row>
    <row r="119" ht="13.5">
      <c r="B119" s="141"/>
    </row>
    <row r="121" ht="13.5">
      <c r="J121" s="147" t="s">
        <v>46</v>
      </c>
    </row>
  </sheetData>
  <sheetProtection/>
  <mergeCells count="2">
    <mergeCell ref="A63:M63"/>
    <mergeCell ref="A64:M64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75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1"/>
  <sheetViews>
    <sheetView showZeros="0" view="pageBreakPreview" zoomScaleSheetLayoutView="100" workbookViewId="0" topLeftCell="A1">
      <pane xSplit="3" ySplit="7" topLeftCell="D8" activePane="bottomRight" state="frozen"/>
      <selection pane="topLeft" activeCell="F129" sqref="F129"/>
      <selection pane="topRight" activeCell="F129" sqref="F129"/>
      <selection pane="bottomLeft" activeCell="F129" sqref="F129"/>
      <selection pane="bottomRight" activeCell="J18" sqref="J18"/>
    </sheetView>
  </sheetViews>
  <sheetFormatPr defaultColWidth="9.140625" defaultRowHeight="15"/>
  <cols>
    <col min="1" max="1" width="9.7109375" style="2" customWidth="1"/>
    <col min="2" max="2" width="63.421875" style="2" customWidth="1"/>
    <col min="3" max="3" width="11.00390625" style="8" customWidth="1"/>
    <col min="4" max="5" width="13.57421875" style="8" customWidth="1"/>
    <col min="6" max="6" width="12.00390625" style="9" customWidth="1"/>
    <col min="7" max="8" width="9.7109375" style="8" bestFit="1" customWidth="1"/>
    <col min="9" max="9" width="10.57421875" style="8" bestFit="1" customWidth="1"/>
    <col min="10" max="10" width="6.7109375" style="8" bestFit="1" customWidth="1"/>
    <col min="11" max="12" width="11.7109375" style="8" bestFit="1" customWidth="1"/>
    <col min="13" max="13" width="12.7109375" style="8" bestFit="1" customWidth="1"/>
    <col min="14" max="16384" width="9.140625" style="2" customWidth="1"/>
  </cols>
  <sheetData>
    <row r="1" ht="13.5"/>
    <row r="2" ht="13.5"/>
    <row r="3" ht="13.5"/>
    <row r="4" ht="13.5"/>
    <row r="5" spans="1:13" s="10" customFormat="1" ht="17.25" thickBot="1">
      <c r="A5" s="1" t="s">
        <v>13</v>
      </c>
      <c r="F5" s="11" t="s">
        <v>14</v>
      </c>
      <c r="G5" s="177" t="s">
        <v>108</v>
      </c>
      <c r="H5" s="12"/>
      <c r="I5" s="12"/>
      <c r="J5" s="1"/>
      <c r="K5" s="1"/>
      <c r="L5" s="1"/>
      <c r="M5" s="1"/>
    </row>
    <row r="6" spans="1:13" ht="90.75" customHeight="1" thickBot="1">
      <c r="A6" s="152"/>
      <c r="B6" s="190" t="s">
        <v>87</v>
      </c>
      <c r="C6" s="191"/>
      <c r="D6" s="192" t="s">
        <v>107</v>
      </c>
      <c r="E6" s="193"/>
      <c r="F6" s="188" t="s">
        <v>76</v>
      </c>
      <c r="G6" s="188"/>
      <c r="H6" s="188"/>
      <c r="I6" s="189"/>
      <c r="J6" s="185" t="s">
        <v>12</v>
      </c>
      <c r="K6" s="186"/>
      <c r="L6" s="186"/>
      <c r="M6" s="187"/>
    </row>
    <row r="7" spans="1:13" ht="39.75" thickBot="1">
      <c r="A7" s="149" t="s">
        <v>0</v>
      </c>
      <c r="B7" s="150" t="s">
        <v>2</v>
      </c>
      <c r="C7" s="151" t="s">
        <v>3</v>
      </c>
      <c r="D7" s="155" t="s">
        <v>105</v>
      </c>
      <c r="E7" s="156" t="s">
        <v>106</v>
      </c>
      <c r="F7" s="16" t="s">
        <v>4</v>
      </c>
      <c r="G7" s="14" t="s">
        <v>5</v>
      </c>
      <c r="H7" s="14" t="s">
        <v>11</v>
      </c>
      <c r="I7" s="17" t="s">
        <v>7</v>
      </c>
      <c r="J7" s="13" t="s">
        <v>10</v>
      </c>
      <c r="K7" s="14" t="s">
        <v>8</v>
      </c>
      <c r="L7" s="15" t="s">
        <v>6</v>
      </c>
      <c r="M7" s="17" t="s">
        <v>9</v>
      </c>
    </row>
    <row r="8" spans="1:13" ht="12.75">
      <c r="A8" s="51"/>
      <c r="B8" s="3"/>
      <c r="C8" s="4"/>
      <c r="D8" s="157"/>
      <c r="E8" s="158"/>
      <c r="F8" s="5"/>
      <c r="G8" s="3"/>
      <c r="H8" s="3"/>
      <c r="I8" s="6"/>
      <c r="J8" s="39"/>
      <c r="K8" s="40"/>
      <c r="L8" s="40"/>
      <c r="M8" s="41"/>
    </row>
    <row r="9" spans="1:13" ht="15">
      <c r="A9" s="62" t="s">
        <v>19</v>
      </c>
      <c r="B9" s="63"/>
      <c r="C9" s="64"/>
      <c r="D9" s="159"/>
      <c r="E9" s="160"/>
      <c r="F9" s="65"/>
      <c r="G9" s="63"/>
      <c r="H9" s="63"/>
      <c r="I9" s="66"/>
      <c r="J9" s="67"/>
      <c r="K9" s="63"/>
      <c r="L9" s="64"/>
      <c r="M9" s="66"/>
    </row>
    <row r="10" spans="1:13" ht="12.75">
      <c r="A10" s="86"/>
      <c r="B10" s="87"/>
      <c r="C10" s="92"/>
      <c r="D10" s="161"/>
      <c r="E10" s="90"/>
      <c r="F10" s="91"/>
      <c r="G10" s="87"/>
      <c r="H10" s="87"/>
      <c r="I10" s="92"/>
      <c r="J10" s="89"/>
      <c r="K10" s="101"/>
      <c r="L10" s="101"/>
      <c r="M10" s="90"/>
    </row>
    <row r="11" spans="1:13" ht="12.75">
      <c r="A11" s="80" t="s">
        <v>15</v>
      </c>
      <c r="B11" s="81"/>
      <c r="C11" s="82"/>
      <c r="D11" s="162"/>
      <c r="E11" s="163"/>
      <c r="F11" s="83"/>
      <c r="G11" s="81"/>
      <c r="H11" s="81"/>
      <c r="I11" s="84"/>
      <c r="J11" s="85"/>
      <c r="K11" s="81"/>
      <c r="L11" s="82"/>
      <c r="M11" s="84"/>
    </row>
    <row r="12" spans="1:13" s="7" customFormat="1" ht="12.75">
      <c r="A12" s="68"/>
      <c r="B12" s="69"/>
      <c r="C12" s="70"/>
      <c r="D12" s="164"/>
      <c r="E12" s="165"/>
      <c r="F12" s="72"/>
      <c r="G12" s="73"/>
      <c r="H12" s="74"/>
      <c r="I12" s="75"/>
      <c r="J12" s="68"/>
      <c r="K12" s="102"/>
      <c r="L12" s="103"/>
      <c r="M12" s="104"/>
    </row>
    <row r="13" spans="1:13" s="7" customFormat="1" ht="12.75">
      <c r="A13" s="153">
        <v>1</v>
      </c>
      <c r="B13" s="42" t="s">
        <v>88</v>
      </c>
      <c r="C13" s="43" t="s">
        <v>1</v>
      </c>
      <c r="D13" s="172"/>
      <c r="E13" s="173"/>
      <c r="F13" s="44"/>
      <c r="G13" s="45">
        <v>0.08</v>
      </c>
      <c r="H13" s="46">
        <f aca="true" t="shared" si="0" ref="H13:H18">ROUND(F13*G13,2)</f>
        <v>0</v>
      </c>
      <c r="I13" s="47">
        <f aca="true" t="shared" si="1" ref="I13:I18">F13+H13</f>
        <v>0</v>
      </c>
      <c r="J13" s="68">
        <v>52</v>
      </c>
      <c r="K13" s="93">
        <f aca="true" t="shared" si="2" ref="K13:K18">F13*J13</f>
        <v>0</v>
      </c>
      <c r="L13" s="94">
        <f aca="true" t="shared" si="3" ref="L13:L18">H13*J13</f>
        <v>0</v>
      </c>
      <c r="M13" s="95">
        <f aca="true" t="shared" si="4" ref="M13:M18">I13*J13</f>
        <v>0</v>
      </c>
    </row>
    <row r="14" spans="1:13" s="7" customFormat="1" ht="12.75">
      <c r="A14" s="153">
        <v>2</v>
      </c>
      <c r="B14" s="42" t="s">
        <v>89</v>
      </c>
      <c r="C14" s="43" t="s">
        <v>1</v>
      </c>
      <c r="D14" s="172"/>
      <c r="E14" s="173"/>
      <c r="F14" s="44"/>
      <c r="G14" s="45">
        <v>0.08</v>
      </c>
      <c r="H14" s="46">
        <f t="shared" si="0"/>
        <v>0</v>
      </c>
      <c r="I14" s="47">
        <f t="shared" si="1"/>
        <v>0</v>
      </c>
      <c r="J14" s="68">
        <v>16</v>
      </c>
      <c r="K14" s="93">
        <f t="shared" si="2"/>
        <v>0</v>
      </c>
      <c r="L14" s="94">
        <f t="shared" si="3"/>
        <v>0</v>
      </c>
      <c r="M14" s="95">
        <f t="shared" si="4"/>
        <v>0</v>
      </c>
    </row>
    <row r="15" spans="1:13" s="7" customFormat="1" ht="12.75">
      <c r="A15" s="153">
        <v>3</v>
      </c>
      <c r="B15" s="42" t="s">
        <v>90</v>
      </c>
      <c r="C15" s="43" t="s">
        <v>1</v>
      </c>
      <c r="D15" s="172"/>
      <c r="E15" s="173"/>
      <c r="F15" s="44"/>
      <c r="G15" s="45">
        <v>0.08</v>
      </c>
      <c r="H15" s="46">
        <f t="shared" si="0"/>
        <v>0</v>
      </c>
      <c r="I15" s="47">
        <f t="shared" si="1"/>
        <v>0</v>
      </c>
      <c r="J15" s="68">
        <v>22</v>
      </c>
      <c r="K15" s="93">
        <f t="shared" si="2"/>
        <v>0</v>
      </c>
      <c r="L15" s="94">
        <f t="shared" si="3"/>
        <v>0</v>
      </c>
      <c r="M15" s="95">
        <f t="shared" si="4"/>
        <v>0</v>
      </c>
    </row>
    <row r="16" spans="1:13" s="7" customFormat="1" ht="12.75">
      <c r="A16" s="153">
        <v>4</v>
      </c>
      <c r="B16" s="42" t="s">
        <v>91</v>
      </c>
      <c r="C16" s="43" t="s">
        <v>1</v>
      </c>
      <c r="D16" s="172"/>
      <c r="E16" s="173"/>
      <c r="F16" s="44"/>
      <c r="G16" s="45">
        <v>0.08</v>
      </c>
      <c r="H16" s="46">
        <f t="shared" si="0"/>
        <v>0</v>
      </c>
      <c r="I16" s="47">
        <f t="shared" si="1"/>
        <v>0</v>
      </c>
      <c r="J16" s="68">
        <v>13</v>
      </c>
      <c r="K16" s="93">
        <f t="shared" si="2"/>
        <v>0</v>
      </c>
      <c r="L16" s="94">
        <f t="shared" si="3"/>
        <v>0</v>
      </c>
      <c r="M16" s="95">
        <f t="shared" si="4"/>
        <v>0</v>
      </c>
    </row>
    <row r="17" spans="1:13" s="7" customFormat="1" ht="12.75">
      <c r="A17" s="153">
        <v>5</v>
      </c>
      <c r="B17" s="42" t="s">
        <v>92</v>
      </c>
      <c r="C17" s="43" t="s">
        <v>1</v>
      </c>
      <c r="D17" s="172"/>
      <c r="E17" s="173"/>
      <c r="F17" s="44"/>
      <c r="G17" s="45">
        <v>0.08</v>
      </c>
      <c r="H17" s="46">
        <f t="shared" si="0"/>
        <v>0</v>
      </c>
      <c r="I17" s="47">
        <f t="shared" si="1"/>
        <v>0</v>
      </c>
      <c r="J17" s="68">
        <v>7</v>
      </c>
      <c r="K17" s="93">
        <f t="shared" si="2"/>
        <v>0</v>
      </c>
      <c r="L17" s="94">
        <f t="shared" si="3"/>
        <v>0</v>
      </c>
      <c r="M17" s="95">
        <f t="shared" si="4"/>
        <v>0</v>
      </c>
    </row>
    <row r="18" spans="1:13" s="7" customFormat="1" ht="12.75">
      <c r="A18" s="153">
        <v>6</v>
      </c>
      <c r="B18" s="42" t="s">
        <v>93</v>
      </c>
      <c r="C18" s="43" t="s">
        <v>1</v>
      </c>
      <c r="D18" s="172"/>
      <c r="E18" s="173"/>
      <c r="F18" s="44"/>
      <c r="G18" s="45">
        <v>0.08</v>
      </c>
      <c r="H18" s="46">
        <f t="shared" si="0"/>
        <v>0</v>
      </c>
      <c r="I18" s="47">
        <f t="shared" si="1"/>
        <v>0</v>
      </c>
      <c r="J18" s="68">
        <v>22</v>
      </c>
      <c r="K18" s="93">
        <f t="shared" si="2"/>
        <v>0</v>
      </c>
      <c r="L18" s="94">
        <f t="shared" si="3"/>
        <v>0</v>
      </c>
      <c r="M18" s="95">
        <f t="shared" si="4"/>
        <v>0</v>
      </c>
    </row>
    <row r="19" spans="1:13" ht="12.75">
      <c r="A19" s="49"/>
      <c r="B19" s="42"/>
      <c r="C19" s="43"/>
      <c r="D19" s="166"/>
      <c r="E19" s="167"/>
      <c r="F19" s="72"/>
      <c r="G19" s="45"/>
      <c r="H19" s="46"/>
      <c r="I19" s="47"/>
      <c r="J19" s="72"/>
      <c r="K19" s="45"/>
      <c r="L19" s="46"/>
      <c r="M19" s="47"/>
    </row>
    <row r="20" spans="1:13" s="7" customFormat="1" ht="15">
      <c r="A20" s="28" t="s">
        <v>77</v>
      </c>
      <c r="B20" s="29"/>
      <c r="C20" s="30"/>
      <c r="D20" s="174"/>
      <c r="E20" s="175"/>
      <c r="F20" s="31"/>
      <c r="G20" s="32"/>
      <c r="H20" s="32"/>
      <c r="I20" s="33"/>
      <c r="J20" s="50">
        <f>SUM(J13:J18)</f>
        <v>132</v>
      </c>
      <c r="K20" s="34">
        <f>SUM(K12:K19)</f>
        <v>0</v>
      </c>
      <c r="L20" s="34">
        <f>SUM(L12:L19)</f>
        <v>0</v>
      </c>
      <c r="M20" s="34">
        <f>SUM(M12:M19)</f>
        <v>0</v>
      </c>
    </row>
    <row r="21" spans="1:13" ht="12.75">
      <c r="A21" s="56"/>
      <c r="B21" s="57"/>
      <c r="C21" s="58"/>
      <c r="D21" s="168"/>
      <c r="E21" s="169"/>
      <c r="F21" s="100"/>
      <c r="G21" s="59"/>
      <c r="H21" s="60"/>
      <c r="I21" s="61"/>
      <c r="J21" s="52"/>
      <c r="K21" s="53"/>
      <c r="L21" s="54"/>
      <c r="M21" s="55"/>
    </row>
    <row r="22" spans="1:13" ht="15">
      <c r="A22" s="62" t="s">
        <v>20</v>
      </c>
      <c r="B22" s="63"/>
      <c r="C22" s="64"/>
      <c r="D22" s="159"/>
      <c r="E22" s="160"/>
      <c r="F22" s="65"/>
      <c r="G22" s="63"/>
      <c r="H22" s="63"/>
      <c r="I22" s="66"/>
      <c r="J22" s="67"/>
      <c r="K22" s="63"/>
      <c r="L22" s="64"/>
      <c r="M22" s="66"/>
    </row>
    <row r="23" spans="1:13" s="7" customFormat="1" ht="12.75">
      <c r="A23" s="68"/>
      <c r="B23" s="69"/>
      <c r="C23" s="96"/>
      <c r="D23" s="164"/>
      <c r="E23" s="165"/>
      <c r="F23" s="72"/>
      <c r="G23" s="73"/>
      <c r="H23" s="74"/>
      <c r="I23" s="75"/>
      <c r="J23" s="71"/>
      <c r="K23" s="97"/>
      <c r="L23" s="98"/>
      <c r="M23" s="99"/>
    </row>
    <row r="24" spans="1:13" ht="12.75">
      <c r="A24" s="80" t="s">
        <v>16</v>
      </c>
      <c r="B24" s="81"/>
      <c r="C24" s="82"/>
      <c r="D24" s="162"/>
      <c r="E24" s="163"/>
      <c r="F24" s="83"/>
      <c r="G24" s="81"/>
      <c r="H24" s="81"/>
      <c r="I24" s="84"/>
      <c r="J24" s="85"/>
      <c r="K24" s="81"/>
      <c r="L24" s="82"/>
      <c r="M24" s="84"/>
    </row>
    <row r="25" spans="1:13" ht="12.75">
      <c r="A25" s="86"/>
      <c r="B25" s="87"/>
      <c r="C25" s="88"/>
      <c r="D25" s="161"/>
      <c r="E25" s="90"/>
      <c r="F25" s="91"/>
      <c r="G25" s="87"/>
      <c r="H25" s="87"/>
      <c r="I25" s="92"/>
      <c r="J25" s="86"/>
      <c r="K25" s="87"/>
      <c r="L25" s="88"/>
      <c r="M25" s="92"/>
    </row>
    <row r="26" spans="1:13" ht="12.75">
      <c r="A26" s="153">
        <v>7</v>
      </c>
      <c r="B26" s="42" t="s">
        <v>94</v>
      </c>
      <c r="C26" s="43" t="s">
        <v>1</v>
      </c>
      <c r="D26" s="172"/>
      <c r="E26" s="173"/>
      <c r="F26" s="44"/>
      <c r="G26" s="45">
        <v>0.08</v>
      </c>
      <c r="H26" s="46">
        <f>ROUND(F26*G26,2)</f>
        <v>0</v>
      </c>
      <c r="I26" s="47">
        <f>F26+H26</f>
        <v>0</v>
      </c>
      <c r="J26" s="68">
        <v>19</v>
      </c>
      <c r="K26" s="93">
        <f>F26*J26</f>
        <v>0</v>
      </c>
      <c r="L26" s="94">
        <f>H26*J26</f>
        <v>0</v>
      </c>
      <c r="M26" s="95">
        <f>I26*J26</f>
        <v>0</v>
      </c>
    </row>
    <row r="27" spans="1:13" ht="12.75">
      <c r="A27" s="153">
        <v>8</v>
      </c>
      <c r="B27" s="42" t="s">
        <v>95</v>
      </c>
      <c r="C27" s="43" t="s">
        <v>1</v>
      </c>
      <c r="D27" s="172"/>
      <c r="E27" s="173"/>
      <c r="F27" s="44"/>
      <c r="G27" s="45">
        <v>0.08</v>
      </c>
      <c r="H27" s="46">
        <f>ROUND(F27*G27,2)</f>
        <v>0</v>
      </c>
      <c r="I27" s="47">
        <f>F27+H27</f>
        <v>0</v>
      </c>
      <c r="J27" s="68">
        <v>6</v>
      </c>
      <c r="K27" s="93">
        <f>F27*J27</f>
        <v>0</v>
      </c>
      <c r="L27" s="94">
        <f>H27*J27</f>
        <v>0</v>
      </c>
      <c r="M27" s="95">
        <f>I27*J27</f>
        <v>0</v>
      </c>
    </row>
    <row r="28" spans="1:13" ht="12.75">
      <c r="A28" s="49"/>
      <c r="B28" s="42"/>
      <c r="C28" s="43"/>
      <c r="D28" s="166"/>
      <c r="E28" s="167"/>
      <c r="F28" s="72"/>
      <c r="G28" s="45"/>
      <c r="H28" s="46"/>
      <c r="I28" s="47"/>
      <c r="J28" s="72"/>
      <c r="K28" s="45"/>
      <c r="L28" s="46"/>
      <c r="M28" s="47"/>
    </row>
    <row r="29" spans="1:13" s="7" customFormat="1" ht="15">
      <c r="A29" s="28" t="s">
        <v>80</v>
      </c>
      <c r="B29" s="29"/>
      <c r="C29" s="30"/>
      <c r="D29" s="174"/>
      <c r="E29" s="175"/>
      <c r="F29" s="31"/>
      <c r="G29" s="32"/>
      <c r="H29" s="32"/>
      <c r="I29" s="33"/>
      <c r="J29" s="50">
        <f>J26+J27</f>
        <v>25</v>
      </c>
      <c r="K29" s="34">
        <f>SUM(K25:K28)</f>
        <v>0</v>
      </c>
      <c r="L29" s="34">
        <f>SUM(L25:L28)</f>
        <v>0</v>
      </c>
      <c r="M29" s="34">
        <f>SUM(M25:M28)</f>
        <v>0</v>
      </c>
    </row>
    <row r="30" spans="1:13" ht="12.75">
      <c r="A30" s="56"/>
      <c r="B30" s="57"/>
      <c r="C30" s="58"/>
      <c r="D30" s="168"/>
      <c r="E30" s="169"/>
      <c r="F30" s="100"/>
      <c r="G30" s="59"/>
      <c r="H30" s="60"/>
      <c r="I30" s="61"/>
      <c r="J30" s="52"/>
      <c r="K30" s="53"/>
      <c r="L30" s="54"/>
      <c r="M30" s="55"/>
    </row>
    <row r="31" spans="1:13" ht="15">
      <c r="A31" s="62" t="s">
        <v>96</v>
      </c>
      <c r="B31" s="63"/>
      <c r="C31" s="64"/>
      <c r="D31" s="159"/>
      <c r="E31" s="160"/>
      <c r="F31" s="65"/>
      <c r="G31" s="63"/>
      <c r="H31" s="63"/>
      <c r="I31" s="66"/>
      <c r="J31" s="67"/>
      <c r="K31" s="63"/>
      <c r="L31" s="64"/>
      <c r="M31" s="66"/>
    </row>
    <row r="32" spans="1:13" s="7" customFormat="1" ht="12.75">
      <c r="A32" s="68"/>
      <c r="B32" s="69"/>
      <c r="C32" s="96"/>
      <c r="D32" s="164"/>
      <c r="E32" s="165"/>
      <c r="F32" s="72"/>
      <c r="G32" s="73"/>
      <c r="H32" s="74"/>
      <c r="I32" s="75"/>
      <c r="J32" s="71"/>
      <c r="K32" s="97"/>
      <c r="L32" s="98"/>
      <c r="M32" s="99"/>
    </row>
    <row r="33" spans="1:13" ht="12.75">
      <c r="A33" s="80" t="s">
        <v>17</v>
      </c>
      <c r="B33" s="81"/>
      <c r="C33" s="82"/>
      <c r="D33" s="162"/>
      <c r="E33" s="163"/>
      <c r="F33" s="83"/>
      <c r="G33" s="81"/>
      <c r="H33" s="81"/>
      <c r="I33" s="84"/>
      <c r="J33" s="85"/>
      <c r="K33" s="81"/>
      <c r="L33" s="82"/>
      <c r="M33" s="84"/>
    </row>
    <row r="34" spans="1:13" ht="12.75">
      <c r="A34" s="86"/>
      <c r="B34" s="87"/>
      <c r="C34" s="88"/>
      <c r="D34" s="161"/>
      <c r="E34" s="90"/>
      <c r="F34" s="91"/>
      <c r="G34" s="87"/>
      <c r="H34" s="87"/>
      <c r="I34" s="92"/>
      <c r="J34" s="86"/>
      <c r="K34" s="87"/>
      <c r="L34" s="88"/>
      <c r="M34" s="92"/>
    </row>
    <row r="35" spans="1:13" ht="12.75">
      <c r="A35" s="153">
        <v>9</v>
      </c>
      <c r="B35" s="42" t="s">
        <v>98</v>
      </c>
      <c r="C35" s="43" t="s">
        <v>1</v>
      </c>
      <c r="D35" s="172"/>
      <c r="E35" s="173"/>
      <c r="F35" s="44"/>
      <c r="G35" s="45">
        <v>0.08</v>
      </c>
      <c r="H35" s="46">
        <f>ROUND(F35*G35,2)</f>
        <v>0</v>
      </c>
      <c r="I35" s="47">
        <f>F35+H35</f>
        <v>0</v>
      </c>
      <c r="J35" s="68">
        <v>30</v>
      </c>
      <c r="K35" s="93">
        <f>F35*J35</f>
        <v>0</v>
      </c>
      <c r="L35" s="94">
        <f>H35*J35</f>
        <v>0</v>
      </c>
      <c r="M35" s="95">
        <f>I35*J35</f>
        <v>0</v>
      </c>
    </row>
    <row r="36" spans="1:13" ht="12.75">
      <c r="A36" s="68"/>
      <c r="B36" s="69"/>
      <c r="C36" s="70"/>
      <c r="D36" s="164"/>
      <c r="E36" s="165"/>
      <c r="F36" s="72"/>
      <c r="G36" s="73"/>
      <c r="H36" s="46"/>
      <c r="I36" s="47"/>
      <c r="J36" s="72"/>
      <c r="K36" s="45"/>
      <c r="L36" s="46"/>
      <c r="M36" s="47"/>
    </row>
    <row r="37" spans="1:13" s="7" customFormat="1" ht="15">
      <c r="A37" s="28" t="s">
        <v>79</v>
      </c>
      <c r="B37" s="29"/>
      <c r="C37" s="30"/>
      <c r="D37" s="174"/>
      <c r="E37" s="175"/>
      <c r="F37" s="31"/>
      <c r="G37" s="32"/>
      <c r="H37" s="32"/>
      <c r="I37" s="33"/>
      <c r="J37" s="50">
        <f>J35</f>
        <v>30</v>
      </c>
      <c r="K37" s="34">
        <f>SUM(K34:K36)</f>
        <v>0</v>
      </c>
      <c r="L37" s="34">
        <f>SUM(L34:L36)</f>
        <v>0</v>
      </c>
      <c r="M37" s="34">
        <f>SUM(M34:M36)</f>
        <v>0</v>
      </c>
    </row>
    <row r="38" spans="1:13" ht="12.75">
      <c r="A38" s="18"/>
      <c r="B38" s="48"/>
      <c r="C38" s="19"/>
      <c r="D38" s="170"/>
      <c r="E38" s="171"/>
      <c r="F38" s="21"/>
      <c r="G38" s="22"/>
      <c r="H38" s="23"/>
      <c r="I38" s="24"/>
      <c r="J38" s="20"/>
      <c r="K38" s="25"/>
      <c r="L38" s="26"/>
      <c r="M38" s="27"/>
    </row>
    <row r="39" spans="1:13" ht="15">
      <c r="A39" s="62" t="s">
        <v>97</v>
      </c>
      <c r="B39" s="63"/>
      <c r="C39" s="64"/>
      <c r="D39" s="159"/>
      <c r="E39" s="160"/>
      <c r="F39" s="65"/>
      <c r="G39" s="63"/>
      <c r="H39" s="63"/>
      <c r="I39" s="66"/>
      <c r="J39" s="67"/>
      <c r="K39" s="63"/>
      <c r="L39" s="64"/>
      <c r="M39" s="66"/>
    </row>
    <row r="40" spans="1:13" ht="12.75">
      <c r="A40" s="68"/>
      <c r="B40" s="69"/>
      <c r="C40" s="70"/>
      <c r="D40" s="164"/>
      <c r="E40" s="165"/>
      <c r="F40" s="72"/>
      <c r="G40" s="73"/>
      <c r="H40" s="74"/>
      <c r="I40" s="75"/>
      <c r="J40" s="76"/>
      <c r="K40" s="77"/>
      <c r="L40" s="78"/>
      <c r="M40" s="79"/>
    </row>
    <row r="41" spans="1:13" ht="12.75">
      <c r="A41" s="80" t="s">
        <v>18</v>
      </c>
      <c r="B41" s="81"/>
      <c r="C41" s="82"/>
      <c r="D41" s="162"/>
      <c r="E41" s="163"/>
      <c r="F41" s="83"/>
      <c r="G41" s="81"/>
      <c r="H41" s="81"/>
      <c r="I41" s="84"/>
      <c r="J41" s="85"/>
      <c r="K41" s="81"/>
      <c r="L41" s="82"/>
      <c r="M41" s="84"/>
    </row>
    <row r="42" spans="1:13" ht="12.75">
      <c r="A42" s="86"/>
      <c r="B42" s="87"/>
      <c r="C42" s="88"/>
      <c r="D42" s="161"/>
      <c r="E42" s="90"/>
      <c r="F42" s="91"/>
      <c r="G42" s="87"/>
      <c r="H42" s="87"/>
      <c r="I42" s="92"/>
      <c r="J42" s="86"/>
      <c r="K42" s="87"/>
      <c r="L42" s="88"/>
      <c r="M42" s="92"/>
    </row>
    <row r="43" spans="1:13" ht="12.75">
      <c r="A43" s="153">
        <v>10</v>
      </c>
      <c r="B43" s="42" t="s">
        <v>100</v>
      </c>
      <c r="C43" s="43" t="s">
        <v>1</v>
      </c>
      <c r="D43" s="172"/>
      <c r="E43" s="173"/>
      <c r="F43" s="44"/>
      <c r="G43" s="45">
        <v>0.08</v>
      </c>
      <c r="H43" s="46">
        <f aca="true" t="shared" si="5" ref="H43:H48">ROUND(F43*G43,2)</f>
        <v>0</v>
      </c>
      <c r="I43" s="47">
        <f aca="true" t="shared" si="6" ref="I43:I48">F43+H43</f>
        <v>0</v>
      </c>
      <c r="J43" s="68">
        <v>2</v>
      </c>
      <c r="K43" s="93">
        <f aca="true" t="shared" si="7" ref="K43:K48">F43*J43</f>
        <v>0</v>
      </c>
      <c r="L43" s="94">
        <f aca="true" t="shared" si="8" ref="L43:L48">H43*J43</f>
        <v>0</v>
      </c>
      <c r="M43" s="95">
        <f aca="true" t="shared" si="9" ref="M43:M48">I43*J43</f>
        <v>0</v>
      </c>
    </row>
    <row r="44" spans="1:13" ht="12.75">
      <c r="A44" s="153">
        <v>11</v>
      </c>
      <c r="B44" s="42" t="s">
        <v>101</v>
      </c>
      <c r="C44" s="43" t="s">
        <v>1</v>
      </c>
      <c r="D44" s="172"/>
      <c r="E44" s="173"/>
      <c r="F44" s="44"/>
      <c r="G44" s="45">
        <v>0.08</v>
      </c>
      <c r="H44" s="46">
        <f t="shared" si="5"/>
        <v>0</v>
      </c>
      <c r="I44" s="47">
        <f t="shared" si="6"/>
        <v>0</v>
      </c>
      <c r="J44" s="68">
        <v>6</v>
      </c>
      <c r="K44" s="93">
        <f t="shared" si="7"/>
        <v>0</v>
      </c>
      <c r="L44" s="94">
        <f t="shared" si="8"/>
        <v>0</v>
      </c>
      <c r="M44" s="95">
        <f t="shared" si="9"/>
        <v>0</v>
      </c>
    </row>
    <row r="45" spans="1:13" ht="12.75">
      <c r="A45" s="153">
        <v>12</v>
      </c>
      <c r="B45" s="42" t="s">
        <v>99</v>
      </c>
      <c r="C45" s="43" t="s">
        <v>1</v>
      </c>
      <c r="D45" s="172"/>
      <c r="E45" s="173"/>
      <c r="F45" s="44"/>
      <c r="G45" s="45">
        <v>0.08</v>
      </c>
      <c r="H45" s="46">
        <f>ROUND(F45*G45,2)</f>
        <v>0</v>
      </c>
      <c r="I45" s="47">
        <f>F45+H45</f>
        <v>0</v>
      </c>
      <c r="J45" s="68">
        <v>2</v>
      </c>
      <c r="K45" s="93">
        <f t="shared" si="7"/>
        <v>0</v>
      </c>
      <c r="L45" s="94">
        <f t="shared" si="8"/>
        <v>0</v>
      </c>
      <c r="M45" s="95">
        <f t="shared" si="9"/>
        <v>0</v>
      </c>
    </row>
    <row r="46" spans="1:13" ht="12.75">
      <c r="A46" s="153">
        <v>13</v>
      </c>
      <c r="B46" s="42" t="s">
        <v>102</v>
      </c>
      <c r="C46" s="43" t="s">
        <v>1</v>
      </c>
      <c r="D46" s="172"/>
      <c r="E46" s="173"/>
      <c r="F46" s="44"/>
      <c r="G46" s="45">
        <v>0.08</v>
      </c>
      <c r="H46" s="46">
        <f>ROUND(F46*G46,2)</f>
        <v>0</v>
      </c>
      <c r="I46" s="47">
        <f>F46+H46</f>
        <v>0</v>
      </c>
      <c r="J46" s="68">
        <v>4</v>
      </c>
      <c r="K46" s="93">
        <f t="shared" si="7"/>
        <v>0</v>
      </c>
      <c r="L46" s="94">
        <f t="shared" si="8"/>
        <v>0</v>
      </c>
      <c r="M46" s="95">
        <f t="shared" si="9"/>
        <v>0</v>
      </c>
    </row>
    <row r="47" spans="1:13" ht="12.75">
      <c r="A47" s="153">
        <v>14</v>
      </c>
      <c r="B47" s="42" t="s">
        <v>103</v>
      </c>
      <c r="C47" s="43" t="s">
        <v>1</v>
      </c>
      <c r="D47" s="172"/>
      <c r="E47" s="173"/>
      <c r="F47" s="44"/>
      <c r="G47" s="45">
        <v>0.08</v>
      </c>
      <c r="H47" s="46">
        <f t="shared" si="5"/>
        <v>0</v>
      </c>
      <c r="I47" s="47">
        <f t="shared" si="6"/>
        <v>0</v>
      </c>
      <c r="J47" s="68">
        <v>2</v>
      </c>
      <c r="K47" s="93">
        <f t="shared" si="7"/>
        <v>0</v>
      </c>
      <c r="L47" s="94">
        <f t="shared" si="8"/>
        <v>0</v>
      </c>
      <c r="M47" s="95">
        <f t="shared" si="9"/>
        <v>0</v>
      </c>
    </row>
    <row r="48" spans="1:13" ht="12.75">
      <c r="A48" s="153">
        <v>15</v>
      </c>
      <c r="B48" s="42" t="s">
        <v>104</v>
      </c>
      <c r="C48" s="43" t="s">
        <v>1</v>
      </c>
      <c r="D48" s="172"/>
      <c r="E48" s="173"/>
      <c r="F48" s="44"/>
      <c r="G48" s="45">
        <v>0.08</v>
      </c>
      <c r="H48" s="46">
        <f t="shared" si="5"/>
        <v>0</v>
      </c>
      <c r="I48" s="47">
        <f t="shared" si="6"/>
        <v>0</v>
      </c>
      <c r="J48" s="68">
        <v>2</v>
      </c>
      <c r="K48" s="93">
        <f t="shared" si="7"/>
        <v>0</v>
      </c>
      <c r="L48" s="94">
        <f t="shared" si="8"/>
        <v>0</v>
      </c>
      <c r="M48" s="95">
        <f t="shared" si="9"/>
        <v>0</v>
      </c>
    </row>
    <row r="49" spans="1:13" ht="12.75">
      <c r="A49" s="68"/>
      <c r="B49" s="69"/>
      <c r="C49" s="96"/>
      <c r="D49" s="164"/>
      <c r="E49" s="165"/>
      <c r="F49" s="72"/>
      <c r="G49" s="73"/>
      <c r="H49" s="74"/>
      <c r="I49" s="75"/>
      <c r="J49" s="71"/>
      <c r="K49" s="97"/>
      <c r="L49" s="98"/>
      <c r="M49" s="99"/>
    </row>
    <row r="50" spans="1:13" s="7" customFormat="1" ht="15">
      <c r="A50" s="28" t="s">
        <v>78</v>
      </c>
      <c r="B50" s="29"/>
      <c r="C50" s="30"/>
      <c r="D50" s="174"/>
      <c r="E50" s="175"/>
      <c r="F50" s="31"/>
      <c r="G50" s="32"/>
      <c r="H50" s="32"/>
      <c r="I50" s="33"/>
      <c r="J50" s="50">
        <f>SUM(J43:J48)</f>
        <v>18</v>
      </c>
      <c r="K50" s="34">
        <f>SUM(K43:K49)</f>
        <v>0</v>
      </c>
      <c r="L50" s="34">
        <f>SUM(L43:L49)</f>
        <v>0</v>
      </c>
      <c r="M50" s="34">
        <f>SUM(M43:M49)</f>
        <v>0</v>
      </c>
    </row>
    <row r="51" spans="1:13" s="7" customFormat="1" ht="15">
      <c r="A51" s="35"/>
      <c r="B51" s="35"/>
      <c r="C51" s="36"/>
      <c r="D51" s="176"/>
      <c r="E51" s="176"/>
      <c r="F51" s="37"/>
      <c r="G51" s="36"/>
      <c r="H51" s="36"/>
      <c r="I51" s="36"/>
      <c r="J51" s="36"/>
      <c r="K51" s="38"/>
      <c r="L51" s="38"/>
      <c r="M51" s="38"/>
    </row>
  </sheetData>
  <sheetProtection/>
  <mergeCells count="4">
    <mergeCell ref="J6:M6"/>
    <mergeCell ref="F6:I6"/>
    <mergeCell ref="B6:C6"/>
    <mergeCell ref="D6:E6"/>
  </mergeCells>
  <printOptions horizontalCentered="1"/>
  <pageMargins left="0.1968503937007874" right="0.1968503937007874" top="0.7874015748031497" bottom="0.7874015748031497" header="0.31496062992125984" footer="0.31496062992125984"/>
  <pageSetup fitToHeight="0" horizontalDpi="600" verticalDpi="600" orientation="portrait" paperSize="9" scale="63" r:id="rId2"/>
  <headerFooter>
    <oddFooter>&amp;CStrona &amp;P z &amp;N</oddFooter>
  </headerFooter>
  <rowBreaks count="2" manualBreakCount="2">
    <brk id="20" max="18" man="1"/>
    <brk id="37" max="18" man="1"/>
  </rowBreaks>
  <colBreaks count="1" manualBreakCount="1">
    <brk id="9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2022-06-21T07:33:47Z</cp:lastPrinted>
  <dcterms:created xsi:type="dcterms:W3CDTF">2017-11-07T10:43:34Z</dcterms:created>
  <dcterms:modified xsi:type="dcterms:W3CDTF">2022-11-09T15:05:08Z</dcterms:modified>
  <cp:category/>
  <cp:version/>
  <cp:contentType/>
  <cp:contentStatus/>
</cp:coreProperties>
</file>